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10" windowWidth="17400" windowHeight="11020"/>
  </bookViews>
  <sheets>
    <sheet name="表皮" sheetId="4" r:id="rId1"/>
    <sheet name="部门收支总体情况表" sheetId="5" r:id="rId2"/>
    <sheet name="部门收入总表" sheetId="12" r:id="rId3"/>
    <sheet name="部门支出总体情况表" sheetId="15" r:id="rId4"/>
    <sheet name="财政拨款收支总表" sheetId="6" r:id="rId5"/>
    <sheet name="一般公共预算支出表" sheetId="8" r:id="rId6"/>
    <sheet name="三公经费支出情况表" sheetId="17" r:id="rId7"/>
    <sheet name="一般公共预算基本支出情况表" sheetId="19" r:id="rId8"/>
    <sheet name="政府性基金预算收支情况表" sheetId="10" r:id="rId9"/>
    <sheet name="政府采购表" sheetId="11" r:id="rId10"/>
    <sheet name="政府购买服务表" sheetId="16" r:id="rId11"/>
  </sheets>
  <definedNames>
    <definedName name="_xlnm.Print_Area" localSheetId="2">部门收入总表!$A$1:$Q$6</definedName>
    <definedName name="_xlnm.Print_Area" localSheetId="1">部门收支总体情况表!$A$1:$F$34</definedName>
    <definedName name="_xlnm.Print_Area" localSheetId="3">部门支出总体情况表!$A$1:$T$19</definedName>
    <definedName name="_xlnm.Print_Area" localSheetId="4">财政拨款收支总表!$A$1:$J$20</definedName>
    <definedName name="_xlnm.Print_Area" localSheetId="6">三公经费支出情况表!$A$1:$B$10</definedName>
    <definedName name="_xlnm.Print_Area" localSheetId="7">一般公共预算基本支出情况表!$A$1:$CG$24</definedName>
    <definedName name="_xlnm.Print_Area" localSheetId="5">一般公共预算支出表!$A$1:$J$20</definedName>
    <definedName name="_xlnm.Print_Area" localSheetId="9">政府采购表!$A$1:$U$3</definedName>
    <definedName name="_xlnm.Print_Area" localSheetId="10">政府购买服务表!$A$1:$S$3</definedName>
    <definedName name="_xlnm.Print_Area" localSheetId="8">政府性基金预算收支情况表!$A$1:$J$4</definedName>
    <definedName name="_xlnm.Print_Area">#REF!</definedName>
    <definedName name="_xlnm.Print_Titles" localSheetId="2">部门收入总表!$1:$4</definedName>
    <definedName name="_xlnm.Print_Titles" localSheetId="1">部门收支总体情况表!$1:$5</definedName>
    <definedName name="_xlnm.Print_Titles" localSheetId="3">部门支出总体情况表!$1:$4</definedName>
    <definedName name="_xlnm.Print_Titles" localSheetId="4">财政拨款收支总表!$1:$4</definedName>
    <definedName name="_xlnm.Print_Titles" localSheetId="6">三公经费支出情况表!$1:$5</definedName>
    <definedName name="_xlnm.Print_Titles" localSheetId="7">一般公共预算基本支出情况表!$1:$9</definedName>
    <definedName name="_xlnm.Print_Titles" localSheetId="5">一般公共预算支出表!$1:$4</definedName>
    <definedName name="_xlnm.Print_Titles" localSheetId="9">政府采购表!$1:$3</definedName>
    <definedName name="_xlnm.Print_Titles" localSheetId="10">政府购买服务表!$1:$3</definedName>
    <definedName name="_xlnm.Print_Titles" localSheetId="8">政府性基金预算收支情况表!$1:$4</definedName>
  </definedNames>
  <calcPr calcId="144525"/>
</workbook>
</file>

<file path=xl/calcChain.xml><?xml version="1.0" encoding="utf-8"?>
<calcChain xmlns="http://schemas.openxmlformats.org/spreadsheetml/2006/main">
  <c r="CG23" i="19"/>
  <c r="CG22" s="1"/>
  <c r="CF23"/>
  <c r="CE23"/>
  <c r="CE22" s="1"/>
  <c r="CD23"/>
  <c r="CC23"/>
  <c r="CC22" s="1"/>
  <c r="CB23"/>
  <c r="CB22" s="1"/>
  <c r="CA23"/>
  <c r="BZ23"/>
  <c r="BY23"/>
  <c r="BX23"/>
  <c r="BW23"/>
  <c r="BV23"/>
  <c r="BV22" s="1"/>
  <c r="BU23"/>
  <c r="BU22" s="1"/>
  <c r="BT23"/>
  <c r="BT22" s="1"/>
  <c r="BS23"/>
  <c r="BR23"/>
  <c r="BR22" s="1"/>
  <c r="BQ23"/>
  <c r="BQ22" s="1"/>
  <c r="BP23"/>
  <c r="BP22" s="1"/>
  <c r="BO23"/>
  <c r="BN23"/>
  <c r="BN22" s="1"/>
  <c r="BM23"/>
  <c r="BM22" s="1"/>
  <c r="BL23"/>
  <c r="BK23"/>
  <c r="BK22" s="1"/>
  <c r="BJ23"/>
  <c r="BI23"/>
  <c r="BI22" s="1"/>
  <c r="BH23"/>
  <c r="BG23"/>
  <c r="BG22" s="1"/>
  <c r="BF23"/>
  <c r="BF22" s="1"/>
  <c r="BE23"/>
  <c r="BD23"/>
  <c r="BD22" s="1"/>
  <c r="BC23"/>
  <c r="BC22" s="1"/>
  <c r="BB23"/>
  <c r="BB22" s="1"/>
  <c r="BA23"/>
  <c r="AZ23"/>
  <c r="AY23"/>
  <c r="AX23"/>
  <c r="AX22" s="1"/>
  <c r="AW23"/>
  <c r="AW22" s="1"/>
  <c r="AV23"/>
  <c r="AV22" s="1"/>
  <c r="AU23"/>
  <c r="AU22" s="1"/>
  <c r="AT23"/>
  <c r="AT22" s="1"/>
  <c r="AS23"/>
  <c r="AR23"/>
  <c r="AQ23"/>
  <c r="AP23"/>
  <c r="AO23"/>
  <c r="AN23"/>
  <c r="AM23"/>
  <c r="AM22" s="1"/>
  <c r="AL23"/>
  <c r="AK23"/>
  <c r="AK22" s="1"/>
  <c r="AJ23"/>
  <c r="AI23"/>
  <c r="AI22" s="1"/>
  <c r="AH23"/>
  <c r="AG23"/>
  <c r="AG22" s="1"/>
  <c r="AF23"/>
  <c r="AE23"/>
  <c r="AE22" s="1"/>
  <c r="AD23"/>
  <c r="AC23"/>
  <c r="AC22" s="1"/>
  <c r="AB23"/>
  <c r="AA23"/>
  <c r="AA22" s="1"/>
  <c r="Z23"/>
  <c r="Y23"/>
  <c r="Y22" s="1"/>
  <c r="X23"/>
  <c r="W23"/>
  <c r="W22" s="1"/>
  <c r="V23"/>
  <c r="U23"/>
  <c r="U22" s="1"/>
  <c r="T23"/>
  <c r="S23"/>
  <c r="S22" s="1"/>
  <c r="R23"/>
  <c r="Q23"/>
  <c r="Q22" s="1"/>
  <c r="P23"/>
  <c r="O23"/>
  <c r="O22" s="1"/>
  <c r="N23"/>
  <c r="M23"/>
  <c r="M22" s="1"/>
  <c r="L23"/>
  <c r="K23"/>
  <c r="K22" s="1"/>
  <c r="J23"/>
  <c r="I23"/>
  <c r="I22" s="1"/>
  <c r="H23"/>
  <c r="G23"/>
  <c r="G22" s="1"/>
  <c r="F23"/>
  <c r="E23"/>
  <c r="E22" s="1"/>
  <c r="CF22"/>
  <c r="CD22"/>
  <c r="CA22"/>
  <c r="BZ22"/>
  <c r="BY22"/>
  <c r="BX22"/>
  <c r="BW22"/>
  <c r="BS22"/>
  <c r="BO22"/>
  <c r="BL22"/>
  <c r="BJ22"/>
  <c r="BH22"/>
  <c r="BE22"/>
  <c r="BA22"/>
  <c r="AZ22"/>
  <c r="AY22"/>
  <c r="AS22"/>
  <c r="AR22"/>
  <c r="AQ22"/>
  <c r="AP22"/>
  <c r="AO22"/>
  <c r="AN22"/>
  <c r="AL22"/>
  <c r="AJ22"/>
  <c r="AH22"/>
  <c r="AF22"/>
  <c r="AD22"/>
  <c r="AB22"/>
  <c r="Z22"/>
  <c r="X22"/>
  <c r="V22"/>
  <c r="T22"/>
  <c r="R22"/>
  <c r="P22"/>
  <c r="N22"/>
  <c r="L22"/>
  <c r="J22"/>
  <c r="H22"/>
  <c r="F22"/>
  <c r="CG19"/>
  <c r="CG18" s="1"/>
  <c r="CF19"/>
  <c r="CE19"/>
  <c r="CE18" s="1"/>
  <c r="CD19"/>
  <c r="CC19"/>
  <c r="CC18" s="1"/>
  <c r="CB19"/>
  <c r="CA19"/>
  <c r="CA18" s="1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U18" s="1"/>
  <c r="AT19"/>
  <c r="AS19"/>
  <c r="AS18" s="1"/>
  <c r="AR19"/>
  <c r="AQ19"/>
  <c r="AP19"/>
  <c r="AP18" s="1"/>
  <c r="AO19"/>
  <c r="AO18" s="1"/>
  <c r="AN19"/>
  <c r="AM19"/>
  <c r="AM18" s="1"/>
  <c r="AL19"/>
  <c r="AK19"/>
  <c r="AK18" s="1"/>
  <c r="AJ19"/>
  <c r="AJ18" s="1"/>
  <c r="AI19"/>
  <c r="AH19"/>
  <c r="AG19"/>
  <c r="AF19"/>
  <c r="AE19"/>
  <c r="AD19"/>
  <c r="AC19"/>
  <c r="AB19"/>
  <c r="AA19"/>
  <c r="Z19"/>
  <c r="Y19"/>
  <c r="X19"/>
  <c r="X18" s="1"/>
  <c r="W19"/>
  <c r="W18" s="1"/>
  <c r="V19"/>
  <c r="U19"/>
  <c r="U18" s="1"/>
  <c r="T19"/>
  <c r="S19"/>
  <c r="S18" s="1"/>
  <c r="R19"/>
  <c r="Q19"/>
  <c r="Q18" s="1"/>
  <c r="P19"/>
  <c r="O19"/>
  <c r="O18" s="1"/>
  <c r="N19"/>
  <c r="M19"/>
  <c r="M18" s="1"/>
  <c r="L19"/>
  <c r="K19"/>
  <c r="K18" s="1"/>
  <c r="J19"/>
  <c r="I19"/>
  <c r="I18" s="1"/>
  <c r="H19"/>
  <c r="G19"/>
  <c r="G18" s="1"/>
  <c r="F19"/>
  <c r="E19"/>
  <c r="E18" s="1"/>
  <c r="CF18"/>
  <c r="CD18"/>
  <c r="CB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T18"/>
  <c r="AR18"/>
  <c r="AQ18"/>
  <c r="AN18"/>
  <c r="AL18"/>
  <c r="AI18"/>
  <c r="AH18"/>
  <c r="AG18"/>
  <c r="AF18"/>
  <c r="AE18"/>
  <c r="AD18"/>
  <c r="AC18"/>
  <c r="AB18"/>
  <c r="AA18"/>
  <c r="Z18"/>
  <c r="Y18"/>
  <c r="V18"/>
  <c r="T18"/>
  <c r="R18"/>
  <c r="P18"/>
  <c r="N18"/>
  <c r="L18"/>
  <c r="J18"/>
  <c r="H18"/>
  <c r="F18"/>
  <c r="CG15"/>
  <c r="CF15"/>
  <c r="CE15"/>
  <c r="CE11" s="1"/>
  <c r="CE10" s="1"/>
  <c r="CD15"/>
  <c r="CC15"/>
  <c r="CB15"/>
  <c r="CA15"/>
  <c r="BZ15"/>
  <c r="BY15"/>
  <c r="BY11" s="1"/>
  <c r="BY10" s="1"/>
  <c r="BX15"/>
  <c r="BW15"/>
  <c r="BW11" s="1"/>
  <c r="BW10" s="1"/>
  <c r="BV15"/>
  <c r="BU15"/>
  <c r="BU11" s="1"/>
  <c r="BU10" s="1"/>
  <c r="BT15"/>
  <c r="BS15"/>
  <c r="BS11" s="1"/>
  <c r="BS10" s="1"/>
  <c r="BR15"/>
  <c r="BQ15"/>
  <c r="BQ11" s="1"/>
  <c r="BQ10" s="1"/>
  <c r="BP15"/>
  <c r="BO15"/>
  <c r="BN15"/>
  <c r="BM15"/>
  <c r="BL15"/>
  <c r="BK15"/>
  <c r="BK11" s="1"/>
  <c r="BK10" s="1"/>
  <c r="BJ15"/>
  <c r="BI15"/>
  <c r="BH15"/>
  <c r="BG15"/>
  <c r="BG11" s="1"/>
  <c r="BG10" s="1"/>
  <c r="BF15"/>
  <c r="BE15"/>
  <c r="BD15"/>
  <c r="BC15"/>
  <c r="BB15"/>
  <c r="BA15"/>
  <c r="BA11" s="1"/>
  <c r="BA10" s="1"/>
  <c r="AZ15"/>
  <c r="AY15"/>
  <c r="AX15"/>
  <c r="AW15"/>
  <c r="AW11" s="1"/>
  <c r="AW10" s="1"/>
  <c r="AV15"/>
  <c r="AU15"/>
  <c r="AT15"/>
  <c r="AS15"/>
  <c r="AS11" s="1"/>
  <c r="AR15"/>
  <c r="AQ15"/>
  <c r="AP15"/>
  <c r="AO15"/>
  <c r="AO11" s="1"/>
  <c r="AO10" s="1"/>
  <c r="AN15"/>
  <c r="AM15"/>
  <c r="AL15"/>
  <c r="AK15"/>
  <c r="AK11" s="1"/>
  <c r="AK10" s="1"/>
  <c r="AJ15"/>
  <c r="AI15"/>
  <c r="AI11" s="1"/>
  <c r="AI10" s="1"/>
  <c r="AH15"/>
  <c r="AG15"/>
  <c r="AF15"/>
  <c r="AE15"/>
  <c r="AD15"/>
  <c r="AC15"/>
  <c r="AC11" s="1"/>
  <c r="AC10" s="1"/>
  <c r="AB15"/>
  <c r="AA15"/>
  <c r="AA11" s="1"/>
  <c r="Z15"/>
  <c r="Y15"/>
  <c r="Y11" s="1"/>
  <c r="Y10" s="1"/>
  <c r="X15"/>
  <c r="W15"/>
  <c r="V15"/>
  <c r="U15"/>
  <c r="U11" s="1"/>
  <c r="T15"/>
  <c r="S15"/>
  <c r="S11" s="1"/>
  <c r="S10" s="1"/>
  <c r="R15"/>
  <c r="Q15"/>
  <c r="Q11" s="1"/>
  <c r="Q10" s="1"/>
  <c r="P15"/>
  <c r="O15"/>
  <c r="N15"/>
  <c r="M15"/>
  <c r="M11" s="1"/>
  <c r="M10" s="1"/>
  <c r="L15"/>
  <c r="K15"/>
  <c r="J15"/>
  <c r="I15"/>
  <c r="H15"/>
  <c r="G15"/>
  <c r="F15"/>
  <c r="E15"/>
  <c r="CG12"/>
  <c r="CF12"/>
  <c r="CF11" s="1"/>
  <c r="CF10" s="1"/>
  <c r="CE12"/>
  <c r="CD12"/>
  <c r="CD11" s="1"/>
  <c r="CC12"/>
  <c r="CB12"/>
  <c r="CB11" s="1"/>
  <c r="CA12"/>
  <c r="BZ12"/>
  <c r="BZ11" s="1"/>
  <c r="BZ10" s="1"/>
  <c r="BY12"/>
  <c r="BX12"/>
  <c r="BW12"/>
  <c r="BV12"/>
  <c r="BV11" s="1"/>
  <c r="BU12"/>
  <c r="BT12"/>
  <c r="BS12"/>
  <c r="BR12"/>
  <c r="BR11" s="1"/>
  <c r="BQ12"/>
  <c r="BP12"/>
  <c r="BP11" s="1"/>
  <c r="BO12"/>
  <c r="BN12"/>
  <c r="BN11" s="1"/>
  <c r="BM12"/>
  <c r="BL12"/>
  <c r="BL11" s="1"/>
  <c r="BL10" s="1"/>
  <c r="BK12"/>
  <c r="BJ12"/>
  <c r="BJ11" s="1"/>
  <c r="BJ10" s="1"/>
  <c r="BI12"/>
  <c r="BH12"/>
  <c r="BH11" s="1"/>
  <c r="BH10" s="1"/>
  <c r="BG12"/>
  <c r="BF12"/>
  <c r="BF11" s="1"/>
  <c r="BE12"/>
  <c r="BD12"/>
  <c r="BD11" s="1"/>
  <c r="BC12"/>
  <c r="BB12"/>
  <c r="BB11" s="1"/>
  <c r="BA12"/>
  <c r="AZ12"/>
  <c r="AZ11" s="1"/>
  <c r="AY12"/>
  <c r="AX12"/>
  <c r="AX11" s="1"/>
  <c r="AW12"/>
  <c r="AV12"/>
  <c r="AV11" s="1"/>
  <c r="AU12"/>
  <c r="AT12"/>
  <c r="AT11" s="1"/>
  <c r="AS12"/>
  <c r="AR12"/>
  <c r="AR11" s="1"/>
  <c r="AR10" s="1"/>
  <c r="AQ12"/>
  <c r="AP12"/>
  <c r="AP11" s="1"/>
  <c r="AO12"/>
  <c r="AN12"/>
  <c r="AN11" s="1"/>
  <c r="AN10" s="1"/>
  <c r="AM12"/>
  <c r="AL12"/>
  <c r="AL11" s="1"/>
  <c r="AL10" s="1"/>
  <c r="AK12"/>
  <c r="AJ12"/>
  <c r="AJ11" s="1"/>
  <c r="AI12"/>
  <c r="AH12"/>
  <c r="AG12"/>
  <c r="AF12"/>
  <c r="AF11" s="1"/>
  <c r="AF10" s="1"/>
  <c r="AE12"/>
  <c r="AD12"/>
  <c r="AD11" s="1"/>
  <c r="AD10" s="1"/>
  <c r="AC12"/>
  <c r="AB12"/>
  <c r="AB11" s="1"/>
  <c r="AB10" s="1"/>
  <c r="AA12"/>
  <c r="Z12"/>
  <c r="Y12"/>
  <c r="X12"/>
  <c r="X11" s="1"/>
  <c r="W12"/>
  <c r="V12"/>
  <c r="U12"/>
  <c r="T12"/>
  <c r="S12"/>
  <c r="R12"/>
  <c r="Q12"/>
  <c r="P12"/>
  <c r="O12"/>
  <c r="N12"/>
  <c r="M12"/>
  <c r="L12"/>
  <c r="K12"/>
  <c r="J12"/>
  <c r="J11" s="1"/>
  <c r="J10" s="1"/>
  <c r="I12"/>
  <c r="H12"/>
  <c r="H11" s="1"/>
  <c r="H10" s="1"/>
  <c r="G12"/>
  <c r="F12"/>
  <c r="F11" s="1"/>
  <c r="F10" s="1"/>
  <c r="E12"/>
  <c r="CG11"/>
  <c r="CC11"/>
  <c r="CC10" s="1"/>
  <c r="BX11"/>
  <c r="BT11"/>
  <c r="BM11"/>
  <c r="BM10" s="1"/>
  <c r="BI11"/>
  <c r="BI10" s="1"/>
  <c r="BC11"/>
  <c r="BC10" s="1"/>
  <c r="AY11"/>
  <c r="AY10" s="1"/>
  <c r="AU11"/>
  <c r="AQ11"/>
  <c r="AQ10" s="1"/>
  <c r="AM11"/>
  <c r="AH11"/>
  <c r="AH10" s="1"/>
  <c r="Z11"/>
  <c r="Z10" s="1"/>
  <c r="V11"/>
  <c r="V10" s="1"/>
  <c r="T11"/>
  <c r="T10" s="1"/>
  <c r="R11"/>
  <c r="R10" s="1"/>
  <c r="O11"/>
  <c r="L11"/>
  <c r="L10" s="1"/>
  <c r="CG10"/>
  <c r="CD10"/>
  <c r="BX10"/>
  <c r="AZ10"/>
  <c r="AA10"/>
  <c r="O10"/>
  <c r="J19" i="8"/>
  <c r="J18" s="1"/>
  <c r="I19"/>
  <c r="I18" s="1"/>
  <c r="H19"/>
  <c r="H18" s="1"/>
  <c r="G19"/>
  <c r="G18" s="1"/>
  <c r="F19"/>
  <c r="F18" s="1"/>
  <c r="J15"/>
  <c r="J14" s="1"/>
  <c r="I15"/>
  <c r="I14" s="1"/>
  <c r="H15"/>
  <c r="H14" s="1"/>
  <c r="G15"/>
  <c r="G14" s="1"/>
  <c r="F15"/>
  <c r="F14" s="1"/>
  <c r="J11"/>
  <c r="I11"/>
  <c r="H11"/>
  <c r="G11"/>
  <c r="F11"/>
  <c r="J8"/>
  <c r="I8"/>
  <c r="H8"/>
  <c r="G8"/>
  <c r="F8"/>
  <c r="J19" i="6"/>
  <c r="J18" s="1"/>
  <c r="I19"/>
  <c r="I18" s="1"/>
  <c r="H19"/>
  <c r="H18" s="1"/>
  <c r="G19"/>
  <c r="G18" s="1"/>
  <c r="F19"/>
  <c r="F18" s="1"/>
  <c r="J15"/>
  <c r="J14" s="1"/>
  <c r="I15"/>
  <c r="I14" s="1"/>
  <c r="H15"/>
  <c r="H14" s="1"/>
  <c r="G15"/>
  <c r="G14" s="1"/>
  <c r="F15"/>
  <c r="F14" s="1"/>
  <c r="J11"/>
  <c r="I11"/>
  <c r="H11"/>
  <c r="G11"/>
  <c r="F11"/>
  <c r="J8"/>
  <c r="I8"/>
  <c r="H8"/>
  <c r="G8"/>
  <c r="F8"/>
  <c r="T18" i="15"/>
  <c r="S18"/>
  <c r="R18"/>
  <c r="Q18"/>
  <c r="P18"/>
  <c r="O18"/>
  <c r="N18"/>
  <c r="M18"/>
  <c r="L18"/>
  <c r="K18"/>
  <c r="J18"/>
  <c r="I18"/>
  <c r="H18"/>
  <c r="G18"/>
  <c r="F18"/>
  <c r="E18"/>
  <c r="T17"/>
  <c r="S17"/>
  <c r="R17"/>
  <c r="Q17"/>
  <c r="P17"/>
  <c r="O17"/>
  <c r="N17"/>
  <c r="M17"/>
  <c r="L17"/>
  <c r="K17"/>
  <c r="J17"/>
  <c r="I17"/>
  <c r="H17"/>
  <c r="G17"/>
  <c r="F17"/>
  <c r="E17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0"/>
  <c r="S10"/>
  <c r="R10"/>
  <c r="Q10"/>
  <c r="P10"/>
  <c r="O10"/>
  <c r="N10"/>
  <c r="M10"/>
  <c r="L10"/>
  <c r="K10"/>
  <c r="J10"/>
  <c r="I10"/>
  <c r="H10"/>
  <c r="G10"/>
  <c r="F10"/>
  <c r="E10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Q5" i="12"/>
  <c r="P5"/>
  <c r="O5"/>
  <c r="N5"/>
  <c r="M5"/>
  <c r="L5"/>
  <c r="K5"/>
  <c r="J5"/>
  <c r="I5"/>
  <c r="H5"/>
  <c r="G5"/>
  <c r="F5"/>
  <c r="E5"/>
  <c r="D5"/>
  <c r="C5"/>
  <c r="B5"/>
  <c r="H7" i="8" l="1"/>
  <c r="G11" i="19"/>
  <c r="G10" s="1"/>
  <c r="I11"/>
  <c r="I10" s="1"/>
  <c r="K11"/>
  <c r="K10" s="1"/>
  <c r="W11"/>
  <c r="W10" s="1"/>
  <c r="AE11"/>
  <c r="AE10" s="1"/>
  <c r="AG11"/>
  <c r="AG10" s="1"/>
  <c r="BE11"/>
  <c r="BE10" s="1"/>
  <c r="BO11"/>
  <c r="BO10" s="1"/>
  <c r="CA11"/>
  <c r="AT10"/>
  <c r="AV10"/>
  <c r="AX10"/>
  <c r="BR10"/>
  <c r="BT10"/>
  <c r="BV10"/>
  <c r="CB10"/>
  <c r="BP10"/>
  <c r="BN10"/>
  <c r="BF10"/>
  <c r="BD10"/>
  <c r="BB10"/>
  <c r="AU10"/>
  <c r="AM10"/>
  <c r="CA10"/>
  <c r="AS10"/>
  <c r="AP10"/>
  <c r="AJ10"/>
  <c r="X10"/>
  <c r="U10"/>
  <c r="P11"/>
  <c r="P10" s="1"/>
  <c r="N11"/>
  <c r="N10" s="1"/>
  <c r="E11"/>
  <c r="E10" s="1"/>
  <c r="H6" i="8"/>
  <c r="H5" s="1"/>
  <c r="J7"/>
  <c r="J6" s="1"/>
  <c r="J5" s="1"/>
  <c r="I7"/>
  <c r="I6" s="1"/>
  <c r="I5" s="1"/>
  <c r="G7"/>
  <c r="G6" s="1"/>
  <c r="G5" s="1"/>
  <c r="F7"/>
  <c r="F6" s="1"/>
  <c r="F5" s="1"/>
  <c r="J7" i="6"/>
  <c r="J6" s="1"/>
  <c r="J5" s="1"/>
  <c r="I7"/>
  <c r="I6" s="1"/>
  <c r="I5" s="1"/>
  <c r="H7"/>
  <c r="H6" s="1"/>
  <c r="H5" s="1"/>
  <c r="G7"/>
  <c r="G6" s="1"/>
  <c r="G5" s="1"/>
  <c r="F7"/>
  <c r="F6" s="1"/>
  <c r="F5" s="1"/>
</calcChain>
</file>

<file path=xl/sharedStrings.xml><?xml version="1.0" encoding="utf-8"?>
<sst xmlns="http://schemas.openxmlformats.org/spreadsheetml/2006/main" count="479" uniqueCount="226">
  <si>
    <t>单位名称</t>
  </si>
  <si>
    <t>总计(合计_一、基本支出)</t>
  </si>
  <si>
    <t/>
  </si>
  <si>
    <t>预算01表</t>
  </si>
  <si>
    <t xml:space="preserve">收      入 </t>
  </si>
  <si>
    <t xml:space="preserve">支           出 </t>
  </si>
  <si>
    <t xml:space="preserve">项目 </t>
  </si>
  <si>
    <t xml:space="preserve">预算数 </t>
  </si>
  <si>
    <t xml:space="preserve">项目（按经济分类） </t>
  </si>
  <si>
    <t xml:space="preserve">项目（按功能分类） </t>
  </si>
  <si>
    <t>一、基本支出</t>
  </si>
  <si>
    <t>一般公共服务支出</t>
  </si>
  <si>
    <t xml:space="preserve">  1、工资福利支出</t>
  </si>
  <si>
    <t>外交支出</t>
  </si>
  <si>
    <t xml:space="preserve">  2、商品和服务支出</t>
  </si>
  <si>
    <t>国防支出</t>
  </si>
  <si>
    <t xml:space="preserve">  3、对个人和家庭的补助</t>
  </si>
  <si>
    <t>公共安全支出</t>
  </si>
  <si>
    <t>二、项目支出</t>
  </si>
  <si>
    <t>教育支出</t>
  </si>
  <si>
    <t>科学技术支出</t>
  </si>
  <si>
    <t>文化体育与传媒支出</t>
  </si>
  <si>
    <t>社会保障和就业支出</t>
  </si>
  <si>
    <t>社会保险基金支出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</si>
  <si>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</si>
  <si>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</si>
  <si>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</si>
  <si>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</si>
  <si>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</si>
  <si>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资源勘探电力信息等支出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</si>
  <si>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</si>
  <si>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</si>
  <si>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</si>
  <si>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</si>
  <si>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</si>
  <si>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</si>
  <si>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国有资本经营预算收入</t>
  </si>
  <si>
    <t>预备费</t>
  </si>
  <si>
    <t>其他支出</t>
  </si>
  <si>
    <t>转移性支出</t>
  </si>
  <si>
    <t>债务还本支出</t>
  </si>
  <si>
    <t>债务利息支出</t>
  </si>
  <si>
    <t>债务发行费用支出</t>
  </si>
  <si>
    <t>收    入    总    计</t>
  </si>
  <si>
    <t>支    出    总    计</t>
  </si>
  <si>
    <t>部门收支总体情况表</t>
  </si>
  <si>
    <t>科目代码</t>
  </si>
  <si>
    <t>科目名称</t>
  </si>
  <si>
    <t>合计</t>
  </si>
  <si>
    <t>工资福利支出</t>
  </si>
  <si>
    <t>商品和服务支出</t>
  </si>
  <si>
    <t>对个人和家庭的补助</t>
  </si>
  <si>
    <t>项目支出</t>
  </si>
  <si>
    <t>类</t>
  </si>
  <si>
    <t>款</t>
  </si>
  <si>
    <t>项</t>
  </si>
  <si>
    <t>采购目录</t>
  </si>
  <si>
    <t>规格要求</t>
  </si>
  <si>
    <t>数量</t>
  </si>
  <si>
    <t>计量单位</t>
  </si>
  <si>
    <t>总计</t>
  </si>
  <si>
    <t>财政拨款</t>
  </si>
  <si>
    <t>罚没收入</t>
  </si>
  <si>
    <t>预算管理的行政性收费拨款</t>
  </si>
  <si>
    <t>纳入预算管理的政府性基金</t>
  </si>
  <si>
    <t>纳入财政专户管理的行政事业性收费等收入</t>
  </si>
  <si>
    <t>专项收入</t>
  </si>
  <si>
    <t>上级补助收入</t>
  </si>
  <si>
    <t>附属单位上缴收入</t>
  </si>
  <si>
    <t>事业收入</t>
  </si>
  <si>
    <t>事业单位经营收入</t>
  </si>
  <si>
    <t>其他收入</t>
  </si>
  <si>
    <t>上年结转</t>
  </si>
  <si>
    <t>上级专项预先告知</t>
  </si>
  <si>
    <t>上级专项预先告知一般预算</t>
  </si>
  <si>
    <t>上级专项预先告知一般基金</t>
  </si>
  <si>
    <t>项目名称</t>
  </si>
  <si>
    <t>购买服务指导目录对应项目（三级目录代码及名称）</t>
  </si>
  <si>
    <t>208</t>
  </si>
  <si>
    <t>05</t>
  </si>
  <si>
    <t xml:space="preserve">  行政事业单位养老支出</t>
  </si>
  <si>
    <t xml:space="preserve">  208</t>
  </si>
  <si>
    <t xml:space="preserve">  05</t>
  </si>
  <si>
    <t>01</t>
  </si>
  <si>
    <t xml:space="preserve">    机关事业单位基本养老保险缴费支出</t>
  </si>
  <si>
    <t>210</t>
  </si>
  <si>
    <t>卫生健康支出</t>
  </si>
  <si>
    <t xml:space="preserve">  210</t>
  </si>
  <si>
    <t xml:space="preserve">  01</t>
  </si>
  <si>
    <t>02</t>
  </si>
  <si>
    <t xml:space="preserve">  02</t>
  </si>
  <si>
    <t>03</t>
  </si>
  <si>
    <t>11</t>
  </si>
  <si>
    <t xml:space="preserve">  行政事业单位医疗</t>
  </si>
  <si>
    <t xml:space="preserve">  11</t>
  </si>
  <si>
    <t xml:space="preserve">    公务员医疗补助</t>
  </si>
  <si>
    <t>221</t>
  </si>
  <si>
    <t xml:space="preserve">  住房改革支出</t>
  </si>
  <si>
    <t xml:space="preserve">  221</t>
  </si>
  <si>
    <t xml:space="preserve">    住房公积金</t>
  </si>
  <si>
    <t xml:space="preserve">  </t>
  </si>
  <si>
    <t>机关事业单位基本养老保险缴费支出</t>
  </si>
  <si>
    <t>公务员医疗补助</t>
  </si>
  <si>
    <t>住房公积金</t>
  </si>
  <si>
    <t>2021年盖州市部门预算纳入政府性基金预算管理收入安排支出表</t>
  </si>
  <si>
    <t xml:space="preserve"> 单位：元</t>
  </si>
  <si>
    <t>2021年盖州市部门预算政府采购支出明细情况表</t>
  </si>
  <si>
    <t>单位：元</t>
  </si>
  <si>
    <t>2021年盖州市部门预算政府购买服务项目表</t>
  </si>
  <si>
    <t xml:space="preserve">              单位：元</t>
  </si>
  <si>
    <t>盖州市部门预算批复表</t>
  </si>
  <si>
    <t>单位:元</t>
  </si>
  <si>
    <t>一、财政拨款</t>
  </si>
  <si>
    <t>二、罚没收入</t>
  </si>
  <si>
    <t>三、预算管理的行政性收费拨款</t>
  </si>
  <si>
    <t>四、纳入预算管理的政府性基金</t>
  </si>
  <si>
    <t>五、纳入财政专户管理的行政事业性收费等收入</t>
  </si>
  <si>
    <t>六、专项收入</t>
  </si>
  <si>
    <t>七、上级补助收入</t>
  </si>
  <si>
    <t>八、附属单位上缴收入</t>
  </si>
  <si>
    <t xml:space="preserve">  3、对个人和家庭补助支出</t>
  </si>
  <si>
    <t>九、事业收入</t>
  </si>
  <si>
    <t xml:space="preserve">  4、债务利息支出</t>
  </si>
  <si>
    <t>十、事业单位经营收入</t>
  </si>
  <si>
    <t xml:space="preserve">  5、资本性支出（基本建设）</t>
  </si>
  <si>
    <t>十一、其他收入</t>
  </si>
  <si>
    <t xml:space="preserve">  6、资本性支出</t>
  </si>
  <si>
    <t>十二、上年结转</t>
  </si>
  <si>
    <t xml:space="preserve">  7、对企业补助（基本建设）</t>
  </si>
  <si>
    <t>十三、上级专项预先告知</t>
  </si>
  <si>
    <t xml:space="preserve">  8、对企业补助</t>
  </si>
  <si>
    <t xml:space="preserve">  1.上级专项预先告知一般预算</t>
  </si>
  <si>
    <t xml:space="preserve">  9、对社会保障基金补助</t>
  </si>
  <si>
    <t xml:space="preserve">  2.上级专项预先告知一般基金</t>
  </si>
  <si>
    <t xml:space="preserve">  10、其他支出</t>
  </si>
  <si>
    <t>2021年盖州市部门收入预算总表</t>
  </si>
  <si>
    <t xml:space="preserve">    事业单位离退休</t>
  </si>
  <si>
    <t xml:space="preserve">    事业单位医疗</t>
  </si>
  <si>
    <t>2021年盖州市部门预算财政拨款收入安排支出表</t>
  </si>
  <si>
    <t>事业单位离退休</t>
  </si>
  <si>
    <t>事业单位医疗</t>
  </si>
  <si>
    <t>2021年盖州市部门一般公共预算支出表</t>
  </si>
  <si>
    <t>2021年盖州市部门一般公共预算“三公”经费支出预算表</t>
  </si>
  <si>
    <t>项目</t>
  </si>
  <si>
    <t>金额</t>
  </si>
  <si>
    <t>因公出国（境）费</t>
  </si>
  <si>
    <t>公务用车购置及运行费</t>
  </si>
  <si>
    <t xml:space="preserve">  其中：公务用车购置费</t>
  </si>
  <si>
    <t xml:space="preserve">        公务用车运行费</t>
  </si>
  <si>
    <t>公务接待费</t>
  </si>
  <si>
    <t>科目编码</t>
  </si>
  <si>
    <t>对个人家庭补助支出</t>
  </si>
  <si>
    <t>工资性支出</t>
  </si>
  <si>
    <t>社会保障缴费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</si>
  <si>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</si>
  <si>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</si>
  <si>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</si>
  <si>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</si>
  <si>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</si>
  <si>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</si>
  <si>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</si>
  <si>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</si>
  <si>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</si>
  <si>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</si>
  <si>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</si>
  <si>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</si>
  <si>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</si>
  <si>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</si>
  <si>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</si>
  <si>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</si>
  <si>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</si>
  <si>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</si>
  <si>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</si>
  <si>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</si>
  <si>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</si>
  <si>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</si>
  <si>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</si>
  <si>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</si>
  <si>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</si>
  <si>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其他商品服务支出</t>
  </si>
  <si>
    <t>离休支出</t>
  </si>
  <si>
    <t>退休支出</t>
  </si>
  <si>
    <t>其他对个人家庭补助</t>
  </si>
  <si>
    <t>纳入统发工资</t>
  </si>
  <si>
    <t>未纳入统发工资</t>
  </si>
  <si>
    <t>奖金</t>
  </si>
  <si>
    <t>基本职工医疗保险缴费</t>
  </si>
  <si>
    <t>机关事业单位基本养老保险</t>
  </si>
  <si>
    <t>职业年金缴费</t>
  </si>
  <si>
    <t>其他社会保障缴费</t>
  </si>
  <si>
    <t>纳入工资统发</t>
  </si>
  <si>
    <t>未纳入工资统发</t>
  </si>
  <si>
    <t>其他离休支出</t>
  </si>
  <si>
    <t>其他退休支出</t>
  </si>
  <si>
    <t>医疗费补助</t>
  </si>
  <si>
    <t>生活补助</t>
  </si>
  <si>
    <t>救济费</t>
  </si>
  <si>
    <t>抚恤金</t>
  </si>
  <si>
    <t>奖励金</t>
  </si>
  <si>
    <t>其他</t>
  </si>
  <si>
    <t>小计</t>
  </si>
  <si>
    <t>基本工资</t>
  </si>
  <si>
    <t>津贴补贴</t>
  </si>
  <si>
    <t>岗位津贴</t>
  </si>
  <si>
    <t>警衔津贴</t>
  </si>
  <si>
    <t>乡镇补贴</t>
  </si>
  <si>
    <t>采暖补贴</t>
  </si>
  <si>
    <t>其他人员工资</t>
  </si>
  <si>
    <t>基本离休费</t>
  </si>
  <si>
    <t>离休津补贴</t>
  </si>
  <si>
    <t>护理费</t>
  </si>
  <si>
    <t>离休采暖补贴</t>
  </si>
  <si>
    <t>特需费</t>
  </si>
  <si>
    <t>电话费</t>
  </si>
  <si>
    <t>书报费</t>
  </si>
  <si>
    <t>其他护理费</t>
  </si>
  <si>
    <t>基本退休费</t>
  </si>
  <si>
    <t>退休津补贴</t>
  </si>
  <si>
    <t>退休采暖补贴</t>
  </si>
  <si>
    <t>06</t>
  </si>
  <si>
    <t xml:space="preserve">  人力资源和社会保障管理事务</t>
  </si>
  <si>
    <t xml:space="preserve">    就业管理事务</t>
  </si>
  <si>
    <t>就业管理事务</t>
  </si>
  <si>
    <t>盖州市劳动监察局</t>
  </si>
  <si>
    <t xml:space="preserve">    劳动保障监察</t>
  </si>
  <si>
    <t>劳动保障监察</t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</si>
</sst>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#,##0.0000"/>
    <numFmt numFmtId="178" formatCode="#,##0.00_ "/>
    <numFmt numFmtId="179" formatCode="0.00_);[Red]\(0.00\)"/>
    <numFmt numFmtId="180" formatCode="#,##0_ "/>
  </numFmts>
  <fonts count="3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30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name val="Times New Roman"/>
      <family val="1"/>
    </font>
    <font>
      <b/>
      <sz val="10"/>
      <name val="宋体"/>
      <charset val="134"/>
    </font>
    <font>
      <b/>
      <sz val="18"/>
      <color indexed="8"/>
      <name val="宋体"/>
      <charset val="134"/>
    </font>
    <font>
      <sz val="1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" fillId="0" borderId="0"/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27"/>
    <xf numFmtId="0" fontId="2" fillId="0" borderId="0" xfId="26"/>
    <xf numFmtId="0" fontId="2" fillId="0" borderId="0" xfId="38" applyFont="1" applyAlignment="1">
      <alignment vertical="center"/>
    </xf>
    <xf numFmtId="0" fontId="2" fillId="0" borderId="0" xfId="25"/>
    <xf numFmtId="0" fontId="2" fillId="0" borderId="0" xfId="38" applyFont="1" applyFill="1"/>
    <xf numFmtId="49" fontId="2" fillId="0" borderId="0" xfId="38" applyNumberFormat="1" applyFont="1" applyAlignment="1" applyProtection="1">
      <alignment vertical="center"/>
    </xf>
    <xf numFmtId="2" fontId="2" fillId="0" borderId="0" xfId="38" applyNumberFormat="1" applyFont="1" applyAlignment="1" applyProtection="1">
      <alignment vertical="center"/>
    </xf>
    <xf numFmtId="0" fontId="2" fillId="0" borderId="0" xfId="38" applyNumberFormat="1" applyFont="1" applyFill="1" applyAlignment="1" applyProtection="1">
      <alignment vertical="center"/>
    </xf>
    <xf numFmtId="176" fontId="2" fillId="0" borderId="0" xfId="38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9" fontId="5" fillId="0" borderId="0" xfId="27" applyNumberFormat="1" applyFont="1" applyFill="1" applyAlignment="1" applyProtection="1">
      <alignment horizontal="center" vertical="center"/>
    </xf>
    <xf numFmtId="49" fontId="2" fillId="0" borderId="12" xfId="26" applyNumberFormat="1" applyFill="1" applyBorder="1" applyAlignment="1">
      <alignment horizontal="left" vertical="center" wrapText="1"/>
    </xf>
    <xf numFmtId="4" fontId="10" fillId="0" borderId="11" xfId="26" applyNumberFormat="1" applyFont="1" applyFill="1" applyBorder="1" applyAlignment="1" applyProtection="1">
      <alignment horizontal="right" vertical="center" wrapText="1"/>
    </xf>
    <xf numFmtId="4" fontId="10" fillId="0" borderId="14" xfId="26" applyNumberFormat="1" applyFont="1" applyFill="1" applyBorder="1" applyAlignment="1" applyProtection="1">
      <alignment horizontal="right" vertical="center" wrapText="1"/>
    </xf>
    <xf numFmtId="0" fontId="2" fillId="0" borderId="0" xfId="26" applyFill="1"/>
    <xf numFmtId="49" fontId="2" fillId="0" borderId="11" xfId="26" applyNumberFormat="1" applyFill="1" applyBorder="1" applyAlignment="1">
      <alignment horizontal="left" vertical="center" wrapText="1"/>
    </xf>
    <xf numFmtId="4" fontId="10" fillId="0" borderId="15" xfId="26" applyNumberFormat="1" applyFont="1" applyFill="1" applyBorder="1" applyAlignment="1" applyProtection="1">
      <alignment horizontal="right" vertical="center" wrapText="1"/>
    </xf>
    <xf numFmtId="49" fontId="2" fillId="0" borderId="11" xfId="26" applyNumberFormat="1" applyFont="1" applyFill="1" applyBorder="1" applyAlignment="1">
      <alignment horizontal="left" vertical="center" wrapText="1"/>
    </xf>
    <xf numFmtId="0" fontId="2" fillId="0" borderId="10" xfId="26" applyFill="1" applyBorder="1"/>
    <xf numFmtId="4" fontId="10" fillId="0" borderId="10" xfId="26" applyNumberFormat="1" applyFont="1" applyFill="1" applyBorder="1" applyAlignment="1">
      <alignment vertical="center" wrapText="1"/>
    </xf>
    <xf numFmtId="4" fontId="2" fillId="0" borderId="11" xfId="26" applyNumberFormat="1" applyFont="1" applyFill="1" applyBorder="1" applyAlignment="1" applyProtection="1">
      <alignment horizontal="right" vertical="center" wrapText="1"/>
    </xf>
    <xf numFmtId="4" fontId="2" fillId="0" borderId="10" xfId="26" applyNumberFormat="1" applyFont="1" applyFill="1" applyBorder="1" applyAlignment="1" applyProtection="1">
      <alignment horizontal="right" vertical="center" wrapText="1"/>
    </xf>
    <xf numFmtId="4" fontId="10" fillId="0" borderId="10" xfId="26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49" fontId="10" fillId="0" borderId="10" xfId="0" applyNumberFormat="1" applyFont="1" applyFill="1" applyBorder="1" applyAlignment="1">
      <alignment vertical="center" wrapText="1"/>
    </xf>
    <xf numFmtId="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NumberFormat="1" applyFont="1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/>
    </xf>
    <xf numFmtId="0" fontId="0" fillId="0" borderId="10" xfId="0" applyNumberFormat="1" applyFill="1" applyBorder="1" applyAlignment="1">
      <alignment vertical="center" wrapText="1"/>
    </xf>
    <xf numFmtId="178" fontId="0" fillId="0" borderId="10" xfId="0" applyNumberFormat="1" applyFill="1" applyBorder="1" applyAlignment="1">
      <alignment horizontal="right" vertical="center" wrapText="1"/>
    </xf>
    <xf numFmtId="0" fontId="2" fillId="0" borderId="10" xfId="28" applyFill="1" applyBorder="1">
      <alignment vertical="center"/>
    </xf>
    <xf numFmtId="179" fontId="2" fillId="0" borderId="10" xfId="28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0" xfId="0" applyNumberFormat="1" applyFill="1" applyBorder="1" applyAlignment="1">
      <alignment horizontal="left" vertical="center" wrapText="1"/>
    </xf>
    <xf numFmtId="179" fontId="0" fillId="0" borderId="10" xfId="0" applyNumberFormat="1" applyFill="1" applyBorder="1" applyAlignment="1">
      <alignment horizontal="right" vertical="center" wrapText="1"/>
    </xf>
    <xf numFmtId="177" fontId="0" fillId="0" borderId="10" xfId="0" applyNumberFormat="1" applyFill="1" applyBorder="1" applyAlignment="1">
      <alignment horizontal="right" vertical="center" wrapText="1"/>
    </xf>
    <xf numFmtId="49" fontId="2" fillId="0" borderId="10" xfId="25" applyNumberFormat="1" applyFill="1" applyBorder="1" applyAlignment="1">
      <alignment horizontal="left" vertical="center" wrapText="1"/>
    </xf>
    <xf numFmtId="49" fontId="2" fillId="0" borderId="10" xfId="25" applyNumberFormat="1" applyFill="1" applyBorder="1" applyAlignment="1">
      <alignment horizontal="center" vertical="center" wrapText="1"/>
    </xf>
    <xf numFmtId="180" fontId="2" fillId="0" borderId="10" xfId="25" applyNumberFormat="1" applyFill="1" applyBorder="1" applyAlignment="1">
      <alignment horizontal="center" vertical="center" wrapText="1"/>
    </xf>
    <xf numFmtId="178" fontId="2" fillId="0" borderId="10" xfId="25" applyNumberFormat="1" applyFill="1" applyBorder="1" applyAlignment="1">
      <alignment horizontal="right" vertical="center" wrapText="1"/>
    </xf>
    <xf numFmtId="178" fontId="2" fillId="0" borderId="10" xfId="38" applyNumberFormat="1" applyFont="1" applyFill="1" applyBorder="1" applyAlignment="1">
      <alignment horizontal="right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0" fontId="0" fillId="0" borderId="0" xfId="0">
      <alignment vertical="center"/>
    </xf>
    <xf numFmtId="0" fontId="3" fillId="0" borderId="0" xfId="27" applyFont="1" applyFill="1" applyAlignment="1">
      <alignment horizontal="center" vertical="center"/>
    </xf>
    <xf numFmtId="0" fontId="2" fillId="0" borderId="0" xfId="27" applyFill="1"/>
    <xf numFmtId="49" fontId="2" fillId="0" borderId="0" xfId="27" applyNumberFormat="1" applyFont="1" applyFill="1" applyAlignment="1" applyProtection="1"/>
    <xf numFmtId="0" fontId="4" fillId="0" borderId="0" xfId="27" applyFont="1" applyFill="1" applyAlignment="1">
      <alignment horizontal="centerContinuous" vertical="center" wrapText="1"/>
    </xf>
    <xf numFmtId="0" fontId="6" fillId="0" borderId="0" xfId="27" applyFont="1"/>
    <xf numFmtId="0" fontId="6" fillId="0" borderId="0" xfId="27" applyFont="1" applyAlignment="1">
      <alignment horizontal="left"/>
    </xf>
    <xf numFmtId="0" fontId="7" fillId="0" borderId="0" xfId="27" applyFont="1"/>
    <xf numFmtId="4" fontId="2" fillId="24" borderId="0" xfId="27" applyNumberFormat="1" applyFont="1" applyFill="1" applyAlignment="1" applyProtection="1"/>
    <xf numFmtId="0" fontId="8" fillId="0" borderId="0" xfId="26" applyNumberFormat="1" applyFont="1" applyFill="1" applyAlignment="1" applyProtection="1">
      <alignment horizontal="centerContinuous" vertical="center"/>
    </xf>
    <xf numFmtId="0" fontId="1" fillId="0" borderId="0" xfId="26" applyFont="1" applyAlignment="1">
      <alignment vertical="center"/>
    </xf>
    <xf numFmtId="0" fontId="9" fillId="0" borderId="0" xfId="26" applyFont="1" applyFill="1" applyAlignment="1">
      <alignment vertical="center"/>
    </xf>
    <xf numFmtId="0" fontId="9" fillId="0" borderId="0" xfId="26" applyFont="1" applyAlignment="1">
      <alignment horizontal="right" vertical="center"/>
    </xf>
    <xf numFmtId="176" fontId="10" fillId="0" borderId="0" xfId="26" applyNumberFormat="1" applyFont="1" applyFill="1" applyAlignment="1">
      <alignment horizontal="right" vertical="center"/>
    </xf>
    <xf numFmtId="0" fontId="9" fillId="0" borderId="0" xfId="26" applyFont="1" applyAlignment="1">
      <alignment vertical="center"/>
    </xf>
    <xf numFmtId="0" fontId="10" fillId="0" borderId="0" xfId="26" applyFont="1" applyAlignment="1">
      <alignment vertical="center"/>
    </xf>
    <xf numFmtId="4" fontId="10" fillId="0" borderId="10" xfId="26" applyNumberFormat="1" applyFont="1" applyFill="1" applyBorder="1" applyAlignment="1">
      <alignment horizontal="center" vertical="center"/>
    </xf>
    <xf numFmtId="4" fontId="10" fillId="0" borderId="11" xfId="26" applyNumberFormat="1" applyFont="1" applyFill="1" applyBorder="1" applyAlignment="1">
      <alignment horizontal="center" vertical="center"/>
    </xf>
    <xf numFmtId="0" fontId="10" fillId="0" borderId="13" xfId="26" applyFont="1" applyFill="1" applyBorder="1" applyAlignment="1">
      <alignment vertical="center"/>
    </xf>
    <xf numFmtId="0" fontId="10" fillId="0" borderId="0" xfId="26" applyFont="1" applyFill="1" applyAlignment="1">
      <alignment vertical="center"/>
    </xf>
    <xf numFmtId="4" fontId="10" fillId="0" borderId="13" xfId="26" applyNumberFormat="1" applyFont="1" applyFill="1" applyBorder="1" applyAlignment="1">
      <alignment horizontal="left" vertical="center" wrapText="1"/>
    </xf>
    <xf numFmtId="4" fontId="10" fillId="0" borderId="13" xfId="26" applyNumberFormat="1" applyFont="1" applyFill="1" applyBorder="1" applyAlignment="1">
      <alignment vertical="center" wrapText="1"/>
    </xf>
    <xf numFmtId="4" fontId="10" fillId="0" borderId="10" xfId="26" applyNumberFormat="1" applyFont="1" applyFill="1" applyBorder="1" applyAlignment="1" applyProtection="1">
      <alignment horizontal="right" vertical="center" wrapText="1"/>
    </xf>
    <xf numFmtId="4" fontId="10" fillId="0" borderId="16" xfId="26" applyNumberFormat="1" applyFont="1" applyFill="1" applyBorder="1" applyAlignment="1" applyProtection="1">
      <alignment horizontal="left" vertical="center"/>
    </xf>
    <xf numFmtId="4" fontId="2" fillId="0" borderId="10" xfId="26" applyNumberFormat="1" applyFill="1" applyBorder="1"/>
    <xf numFmtId="0" fontId="10" fillId="0" borderId="16" xfId="26" applyFont="1" applyFill="1" applyBorder="1" applyAlignment="1">
      <alignment vertical="center"/>
    </xf>
    <xf numFmtId="4" fontId="2" fillId="0" borderId="15" xfId="26" applyNumberFormat="1" applyFill="1" applyBorder="1" applyAlignment="1">
      <alignment horizontal="right" vertical="center" wrapText="1"/>
    </xf>
    <xf numFmtId="4" fontId="2" fillId="0" borderId="10" xfId="26" applyNumberFormat="1" applyFill="1" applyBorder="1" applyAlignment="1">
      <alignment horizontal="right" vertical="center" wrapText="1"/>
    </xf>
    <xf numFmtId="176" fontId="10" fillId="0" borderId="0" xfId="26" applyNumberFormat="1" applyFont="1" applyFill="1" applyAlignment="1">
      <alignment vertical="center"/>
    </xf>
    <xf numFmtId="176" fontId="9" fillId="0" borderId="0" xfId="26" applyNumberFormat="1" applyFont="1" applyFill="1" applyAlignment="1">
      <alignment vertical="center"/>
    </xf>
    <xf numFmtId="176" fontId="9" fillId="0" borderId="0" xfId="26" applyNumberFormat="1" applyFont="1" applyAlignment="1">
      <alignment vertical="center"/>
    </xf>
    <xf numFmtId="176" fontId="1" fillId="0" borderId="0" xfId="26" applyNumberFormat="1" applyFont="1" applyAlignment="1">
      <alignment vertical="center"/>
    </xf>
    <xf numFmtId="176" fontId="1" fillId="0" borderId="0" xfId="26" applyNumberFormat="1" applyFont="1" applyAlignment="1">
      <alignment horizontal="right" vertical="center"/>
    </xf>
    <xf numFmtId="176" fontId="1" fillId="0" borderId="0" xfId="26" applyNumberFormat="1" applyFont="1" applyFill="1" applyAlignment="1">
      <alignment vertical="center"/>
    </xf>
    <xf numFmtId="0" fontId="1" fillId="0" borderId="0" xfId="26" applyFont="1" applyAlignment="1">
      <alignment horizontal="right" vertical="center"/>
    </xf>
    <xf numFmtId="0" fontId="0" fillId="0" borderId="0" xfId="0">
      <alignment vertical="center"/>
    </xf>
    <xf numFmtId="49" fontId="2" fillId="25" borderId="10" xfId="25" applyNumberFormat="1" applyFont="1" applyFill="1" applyBorder="1" applyAlignment="1">
      <alignment horizontal="center" vertical="center" wrapText="1"/>
    </xf>
    <xf numFmtId="2" fontId="10" fillId="25" borderId="0" xfId="29" applyNumberFormat="1" applyFont="1" applyFill="1" applyAlignment="1" applyProtection="1">
      <alignment horizontal="center" vertical="center"/>
    </xf>
    <xf numFmtId="176" fontId="10" fillId="0" borderId="0" xfId="29" applyNumberFormat="1" applyFont="1" applyFill="1" applyAlignment="1" applyProtection="1">
      <alignment horizontal="right" vertical="center"/>
    </xf>
    <xf numFmtId="49" fontId="10" fillId="0" borderId="0" xfId="29" applyNumberFormat="1" applyFont="1" applyFill="1" applyAlignment="1" applyProtection="1">
      <alignment horizontal="center" vertical="center" wrapText="1"/>
    </xf>
    <xf numFmtId="176" fontId="10" fillId="0" borderId="0" xfId="29" applyNumberFormat="1" applyFont="1" applyFill="1" applyAlignment="1" applyProtection="1">
      <alignment horizontal="center" vertical="center" wrapText="1"/>
    </xf>
    <xf numFmtId="176" fontId="10" fillId="0" borderId="0" xfId="29" applyNumberFormat="1" applyFont="1" applyFill="1" applyAlignment="1" applyProtection="1">
      <alignment horizontal="center" vertical="center"/>
    </xf>
    <xf numFmtId="2" fontId="8" fillId="25" borderId="0" xfId="29" applyNumberFormat="1" applyFont="1" applyFill="1" applyAlignment="1" applyProtection="1">
      <alignment horizontal="centerContinuous" vertical="center"/>
    </xf>
    <xf numFmtId="49" fontId="10" fillId="25" borderId="10" xfId="2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0" xfId="0">
      <alignment vertical="center"/>
    </xf>
    <xf numFmtId="49" fontId="2" fillId="25" borderId="10" xfId="25" applyNumberFormat="1" applyFont="1" applyFill="1" applyBorder="1" applyAlignment="1">
      <alignment horizontal="center" vertical="center" wrapText="1"/>
    </xf>
    <xf numFmtId="2" fontId="10" fillId="25" borderId="0" xfId="29" applyNumberFormat="1" applyFont="1" applyFill="1" applyAlignment="1" applyProtection="1">
      <alignment horizontal="center" vertical="center"/>
    </xf>
    <xf numFmtId="176" fontId="10" fillId="0" borderId="0" xfId="29" applyNumberFormat="1" applyFont="1" applyFill="1" applyAlignment="1" applyProtection="1">
      <alignment horizontal="right" vertical="center"/>
    </xf>
    <xf numFmtId="49" fontId="10" fillId="0" borderId="0" xfId="29" applyNumberFormat="1" applyFont="1" applyFill="1" applyAlignment="1" applyProtection="1">
      <alignment horizontal="center" vertical="center" wrapText="1"/>
    </xf>
    <xf numFmtId="176" fontId="10" fillId="0" borderId="0" xfId="29" applyNumberFormat="1" applyFont="1" applyFill="1" applyAlignment="1" applyProtection="1">
      <alignment horizontal="center" vertical="center" wrapText="1"/>
    </xf>
    <xf numFmtId="176" fontId="10" fillId="0" borderId="0" xfId="29" applyNumberFormat="1" applyFont="1" applyFill="1" applyAlignment="1" applyProtection="1">
      <alignment horizontal="center" vertical="center"/>
    </xf>
    <xf numFmtId="2" fontId="8" fillId="25" borderId="0" xfId="29" applyNumberFormat="1" applyFont="1" applyFill="1" applyAlignment="1" applyProtection="1">
      <alignment horizontal="centerContinuous" vertical="center"/>
    </xf>
    <xf numFmtId="49" fontId="10" fillId="25" borderId="10" xfId="2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28" applyFont="1">
      <alignment vertical="center"/>
    </xf>
    <xf numFmtId="0" fontId="30" fillId="0" borderId="0" xfId="28" applyFont="1" applyAlignment="1">
      <alignment horizontal="centerContinuous" vertical="center"/>
    </xf>
    <xf numFmtId="0" fontId="31" fillId="0" borderId="0" xfId="28" applyFont="1" applyAlignment="1">
      <alignment horizontal="centerContinuous" vertical="center"/>
    </xf>
    <xf numFmtId="0" fontId="10" fillId="0" borderId="0" xfId="28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Continuous" vertical="center" wrapText="1"/>
    </xf>
    <xf numFmtId="0" fontId="0" fillId="0" borderId="10" xfId="0" applyFill="1" applyBorder="1" applyAlignment="1">
      <alignment horizontal="centerContinuous" vertical="center" wrapText="1"/>
    </xf>
    <xf numFmtId="0" fontId="0" fillId="0" borderId="16" xfId="0" applyBorder="1" applyAlignment="1">
      <alignment horizontal="centerContinuous" vertical="center" wrapText="1"/>
    </xf>
    <xf numFmtId="0" fontId="0" fillId="0" borderId="13" xfId="0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25" applyNumberFormat="1" applyFont="1" applyFill="1" applyAlignment="1" applyProtection="1">
      <alignment horizontal="centerContinuous" vertical="center"/>
    </xf>
    <xf numFmtId="0" fontId="2" fillId="0" borderId="0" xfId="38" applyFont="1" applyAlignment="1">
      <alignment horizontal="centerContinuous" vertical="center"/>
    </xf>
    <xf numFmtId="0" fontId="2" fillId="0" borderId="0" xfId="25"/>
    <xf numFmtId="0" fontId="9" fillId="0" borderId="17" xfId="25" applyNumberFormat="1" applyFont="1" applyFill="1" applyBorder="1" applyAlignment="1" applyProtection="1">
      <alignment vertical="center"/>
    </xf>
    <xf numFmtId="49" fontId="2" fillId="0" borderId="0" xfId="38" applyNumberFormat="1" applyFont="1" applyFill="1" applyAlignment="1" applyProtection="1">
      <alignment horizontal="center" vertical="center"/>
    </xf>
    <xf numFmtId="49" fontId="2" fillId="0" borderId="17" xfId="38" applyNumberFormat="1" applyFont="1" applyFill="1" applyBorder="1" applyAlignment="1" applyProtection="1">
      <alignment horizontal="center" vertical="center"/>
    </xf>
    <xf numFmtId="2" fontId="2" fillId="0" borderId="17" xfId="38" applyNumberFormat="1" applyFont="1" applyFill="1" applyBorder="1" applyAlignment="1" applyProtection="1">
      <alignment horizontal="center" vertical="center"/>
    </xf>
    <xf numFmtId="0" fontId="2" fillId="0" borderId="17" xfId="38" applyNumberFormat="1" applyFont="1" applyFill="1" applyBorder="1" applyAlignment="1" applyProtection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0" fontId="2" fillId="0" borderId="0" xfId="38" applyFont="1" applyAlignment="1">
      <alignment horizontal="right" vertical="center"/>
    </xf>
    <xf numFmtId="49" fontId="2" fillId="25" borderId="10" xfId="25" applyNumberFormat="1" applyFill="1" applyBorder="1" applyAlignment="1">
      <alignment horizontal="center" vertical="center" wrapText="1"/>
    </xf>
    <xf numFmtId="49" fontId="2" fillId="25" borderId="10" xfId="25" applyNumberFormat="1" applyFont="1" applyFill="1" applyBorder="1" applyAlignment="1">
      <alignment horizontal="center" vertical="center" wrapText="1"/>
    </xf>
    <xf numFmtId="0" fontId="2" fillId="0" borderId="0" xfId="38" applyFont="1" applyFill="1" applyAlignment="1">
      <alignment vertical="center"/>
    </xf>
    <xf numFmtId="49" fontId="2" fillId="0" borderId="0" xfId="38" applyNumberFormat="1" applyFont="1" applyFill="1" applyAlignment="1" applyProtection="1">
      <alignment vertical="center"/>
    </xf>
    <xf numFmtId="0" fontId="2" fillId="0" borderId="0" xfId="25" applyFill="1"/>
    <xf numFmtId="0" fontId="0" fillId="0" borderId="0" xfId="0">
      <alignment vertical="center"/>
    </xf>
    <xf numFmtId="49" fontId="2" fillId="25" borderId="10" xfId="25" applyNumberFormat="1" applyFont="1" applyFill="1" applyBorder="1" applyAlignment="1">
      <alignment horizontal="center" vertical="center" wrapText="1"/>
    </xf>
    <xf numFmtId="0" fontId="5" fillId="0" borderId="0" xfId="30" applyNumberFormat="1" applyFont="1" applyFill="1" applyAlignment="1" applyProtection="1">
      <alignment horizontal="centerContinuous"/>
    </xf>
    <xf numFmtId="0" fontId="28" fillId="0" borderId="0" xfId="30" applyNumberFormat="1" applyFont="1" applyFill="1" applyAlignment="1" applyProtection="1">
      <alignment horizontal="centerContinuous"/>
    </xf>
    <xf numFmtId="0" fontId="29" fillId="0" borderId="0" xfId="30" applyFont="1" applyFill="1" applyAlignment="1"/>
    <xf numFmtId="0" fontId="10" fillId="0" borderId="17" xfId="30" applyFont="1" applyFill="1" applyBorder="1" applyAlignment="1">
      <alignment horizontal="right" vertical="center"/>
    </xf>
    <xf numFmtId="0" fontId="10" fillId="0" borderId="10" xfId="30" applyFont="1" applyBorder="1" applyAlignment="1">
      <alignment horizontal="center" vertical="center" wrapText="1"/>
    </xf>
    <xf numFmtId="0" fontId="10" fillId="0" borderId="10" xfId="26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0" xfId="28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right" vertical="center" wrapText="1"/>
    </xf>
    <xf numFmtId="179" fontId="0" fillId="0" borderId="0" xfId="0" applyNumberFormat="1">
      <alignment vertical="center"/>
    </xf>
    <xf numFmtId="179" fontId="0" fillId="0" borderId="10" xfId="0" applyNumberFormat="1" applyBorder="1" applyAlignment="1">
      <alignment horizontal="centerContinuous" vertical="center" wrapText="1"/>
    </xf>
    <xf numFmtId="179" fontId="0" fillId="0" borderId="15" xfId="0" applyNumberFormat="1" applyBorder="1" applyAlignment="1">
      <alignment horizontal="center" vertical="center" wrapText="1"/>
    </xf>
  </cellXfs>
  <cellStyles count="49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83CFB169B0747DD9708C5F8B53CBCDE" xfId="25"/>
    <cellStyle name="常规_377A39C7116B4D8FA23DC0DEE33049CF" xfId="26"/>
    <cellStyle name="常规_E2662112C4A6402E91DF6E62CAFEE2AE" xfId="27"/>
    <cellStyle name="常规_三公经费支出情况表" xfId="28"/>
    <cellStyle name="常规_新报表页" xfId="29"/>
    <cellStyle name="常规_政府购买服务表" xfId="30"/>
    <cellStyle name="好" xfId="31" builtinId="26" customBuiltin="1"/>
    <cellStyle name="汇总" xfId="32" builtinId="25" customBuiltin="1"/>
    <cellStyle name="计算" xfId="33" builtinId="22" customBuiltin="1"/>
    <cellStyle name="检查单元格" xfId="34" builtinId="23" customBuiltin="1"/>
    <cellStyle name="解释性文本" xfId="35" builtinId="53" customBuiltin="1"/>
    <cellStyle name="警告文本" xfId="36" builtinId="11" customBuiltin="1"/>
    <cellStyle name="链接单元格" xfId="37" builtinId="24" customBuiltin="1"/>
    <cellStyle name="千位分隔_083CFB169B0747DD9708C5F8B53CBCDE" xfId="38"/>
    <cellStyle name="强调文字颜色 1" xfId="39" builtinId="29" customBuiltin="1"/>
    <cellStyle name="强调文字颜色 2" xfId="40" builtinId="33" customBuiltin="1"/>
    <cellStyle name="强调文字颜色 3" xfId="41" builtinId="37" customBuiltin="1"/>
    <cellStyle name="强调文字颜色 4" xfId="42" builtinId="41" customBuiltin="1"/>
    <cellStyle name="强调文字颜色 5" xfId="43" builtinId="45" customBuiltin="1"/>
    <cellStyle name="强调文字颜色 6" xfId="44" builtinId="49" customBuiltin="1"/>
    <cellStyle name="适中" xfId="45" builtinId="28" customBuiltin="1"/>
    <cellStyle name="输出" xfId="46" builtinId="21" customBuiltin="1"/>
    <cellStyle name="输入" xfId="47" builtinId="20" customBuiltin="1"/>
    <cellStyle name="注释" xfId="48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D33"/>
  <sheetViews>
    <sheetView showGridLines="0" showZeros="0" tabSelected="1" workbookViewId="0">
      <selection activeCell="A18" sqref="A18"/>
    </sheetView>
  </sheetViews>
  <sheetFormatPr defaultColWidth="9" defaultRowHeight="12.75" customHeight="1"/>
  <cols>
    <col min="1" max="1" width="123.25" style="1" customWidth="1"/>
    <col min="2" max="16384" width="9" style="1"/>
  </cols>
  <sheetData>
    <row r="1" spans="1:160" ht="27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</row>
    <row r="2" spans="1:160" ht="42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</row>
    <row r="3" spans="1:160" ht="64.5" customHeight="1">
      <c r="A3" s="44" t="s">
        <v>110</v>
      </c>
      <c r="B3" s="43"/>
      <c r="C3" s="43"/>
      <c r="D3" s="43"/>
      <c r="E3" s="43"/>
      <c r="F3" s="43"/>
      <c r="G3" s="43"/>
      <c r="H3" s="43"/>
      <c r="I3" s="43"/>
      <c r="J3" s="45"/>
      <c r="K3" s="4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</row>
    <row r="4" spans="1:160" ht="12.7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</row>
    <row r="5" spans="1:160" ht="12.75" customHeight="1">
      <c r="A5" s="43"/>
      <c r="B5" s="43"/>
      <c r="C5" s="43"/>
      <c r="D5" s="43"/>
      <c r="E5" s="43"/>
      <c r="F5" s="43"/>
      <c r="G5" s="43"/>
      <c r="H5" s="43"/>
      <c r="I5" s="43"/>
      <c r="J5" s="45"/>
      <c r="K5" s="4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</row>
    <row r="6" spans="1:160" ht="12.75" customHeight="1">
      <c r="A6" s="43"/>
      <c r="B6" s="43"/>
      <c r="C6" s="43"/>
      <c r="D6" s="43"/>
      <c r="E6" s="43"/>
      <c r="F6" s="43"/>
      <c r="G6" s="43"/>
      <c r="H6" s="43"/>
      <c r="I6" s="43"/>
      <c r="J6" s="45"/>
      <c r="K6" s="4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</row>
    <row r="7" spans="1:160" ht="12.75" customHeight="1">
      <c r="A7" s="43"/>
      <c r="B7" s="43"/>
      <c r="C7" s="43"/>
      <c r="D7" s="43"/>
      <c r="E7" s="43"/>
      <c r="F7" s="43"/>
      <c r="G7" s="43"/>
      <c r="H7" s="43"/>
      <c r="I7" s="43"/>
      <c r="J7" s="45"/>
      <c r="K7" s="4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</row>
    <row r="8" spans="1:160" ht="48.75" customHeight="1">
      <c r="A8" s="47"/>
      <c r="B8" s="43"/>
      <c r="C8" s="43"/>
      <c r="D8" s="43"/>
      <c r="E8" s="43"/>
      <c r="F8" s="43"/>
      <c r="G8" s="43"/>
      <c r="H8" s="43"/>
      <c r="I8" s="43"/>
      <c r="J8" s="45"/>
      <c r="K8" s="45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</row>
    <row r="9" spans="1:160" s="45" customFormat="1" ht="33" customHeight="1">
      <c r="A9" s="11" t="s">
        <v>223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</row>
    <row r="10" spans="1:160" ht="33" customHeight="1">
      <c r="A10" s="45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</row>
    <row r="11" spans="1:160" ht="21.75" customHeight="1">
      <c r="A11" s="45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</row>
    <row r="12" spans="1:160" ht="12.75" customHeight="1">
      <c r="A12" s="45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</row>
    <row r="13" spans="1:160" ht="12.75" customHeight="1">
      <c r="A13" s="4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</row>
    <row r="14" spans="1:160" ht="23.2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</row>
    <row r="15" spans="1:160" ht="12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</row>
    <row r="16" spans="1:160" ht="21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</row>
    <row r="17" spans="1:160" ht="39" customHeight="1">
      <c r="A17" s="48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</row>
    <row r="18" spans="1:160" ht="24" customHeight="1">
      <c r="A18" s="4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5"/>
      <c r="EX18" s="43"/>
      <c r="EY18" s="43"/>
      <c r="EZ18" s="43"/>
      <c r="FA18" s="43"/>
      <c r="FB18" s="43"/>
      <c r="FC18" s="43"/>
      <c r="FD18" s="43"/>
    </row>
    <row r="19" spans="1:160" ht="27" customHeight="1">
      <c r="A19" s="50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5"/>
      <c r="EY19" s="45"/>
      <c r="EZ19" s="43"/>
      <c r="FA19" s="43"/>
      <c r="FB19" s="43"/>
      <c r="FC19" s="43"/>
      <c r="FD19" s="43"/>
    </row>
    <row r="20" spans="1:160" ht="12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5"/>
      <c r="FA20" s="43"/>
      <c r="FB20" s="43"/>
      <c r="FC20" s="43"/>
      <c r="FD20" s="43"/>
    </row>
    <row r="21" spans="1:160" ht="12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5"/>
      <c r="FB21" s="45"/>
      <c r="FC21" s="43"/>
      <c r="FD21" s="43"/>
    </row>
    <row r="22" spans="1:160" ht="12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5"/>
      <c r="FD22" s="51" t="s">
        <v>1</v>
      </c>
    </row>
    <row r="23" spans="1:160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</row>
    <row r="24" spans="1:160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</row>
    <row r="25" spans="1:160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</row>
    <row r="26" spans="1:160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</row>
    <row r="27" spans="1:160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</row>
    <row r="28" spans="1:160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</row>
    <row r="29" spans="1:160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</row>
    <row r="30" spans="1:160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</row>
    <row r="31" spans="1:160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</row>
    <row r="32" spans="1:160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</row>
    <row r="33" spans="1:160" ht="12.75" customHeight="1">
      <c r="A33" s="45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</row>
  </sheetData>
  <sheetProtection formatCells="0" formatColumns="0" formatRows="0"/>
  <phoneticPr fontId="2" type="noConversion"/>
  <pageMargins left="1.78" right="0.74803149606299213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O16"/>
  <sheetViews>
    <sheetView showGridLines="0" showZeros="0" workbookViewId="0"/>
  </sheetViews>
  <sheetFormatPr defaultColWidth="9" defaultRowHeight="20.25" customHeight="1"/>
  <cols>
    <col min="1" max="1" width="24.25" style="4" customWidth="1"/>
    <col min="2" max="2" width="10.58203125" style="5" customWidth="1"/>
    <col min="3" max="3" width="6.83203125" style="5" customWidth="1"/>
    <col min="4" max="4" width="7.08203125" style="6" customWidth="1"/>
    <col min="5" max="5" width="9" style="6" customWidth="1"/>
    <col min="6" max="6" width="18.75" style="6" customWidth="1"/>
    <col min="7" max="7" width="13.83203125" style="7" customWidth="1"/>
    <col min="8" max="8" width="7.83203125" style="8" customWidth="1"/>
    <col min="9" max="9" width="7.83203125" style="9" customWidth="1"/>
    <col min="10" max="21" width="7.83203125" style="3" customWidth="1"/>
    <col min="22" max="249" width="5" style="3" customWidth="1"/>
    <col min="250" max="255" width="5.08203125" style="4" customWidth="1"/>
    <col min="256" max="16384" width="9" style="4"/>
  </cols>
  <sheetData>
    <row r="1" spans="1:249" ht="21.75" customHeight="1">
      <c r="A1" s="122" t="s">
        <v>106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  <c r="Q1" s="123"/>
      <c r="R1" s="123"/>
      <c r="S1" s="123"/>
      <c r="T1" s="123"/>
      <c r="U1" s="123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</row>
    <row r="2" spans="1:249" ht="21.7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3"/>
      <c r="R2" s="123"/>
      <c r="S2" s="123"/>
      <c r="T2" s="123"/>
      <c r="U2" s="12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</row>
    <row r="3" spans="1:249" ht="12.75" customHeight="1">
      <c r="A3" s="121"/>
      <c r="B3" s="125"/>
      <c r="C3" s="121"/>
      <c r="D3" s="121"/>
      <c r="E3" s="126"/>
      <c r="F3" s="127"/>
      <c r="G3" s="128"/>
      <c r="H3" s="129"/>
      <c r="I3" s="130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31" t="s">
        <v>107</v>
      </c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</row>
    <row r="4" spans="1:249" ht="37.5" customHeight="1">
      <c r="A4" s="132" t="s">
        <v>0</v>
      </c>
      <c r="B4" s="133" t="s">
        <v>56</v>
      </c>
      <c r="C4" s="133" t="s">
        <v>57</v>
      </c>
      <c r="D4" s="133" t="s">
        <v>58</v>
      </c>
      <c r="E4" s="133" t="s">
        <v>59</v>
      </c>
      <c r="F4" s="133" t="s">
        <v>60</v>
      </c>
      <c r="G4" s="133" t="s">
        <v>61</v>
      </c>
      <c r="H4" s="133" t="s">
        <v>62</v>
      </c>
      <c r="I4" s="133" t="s">
        <v>63</v>
      </c>
      <c r="J4" s="133" t="s">
        <v>64</v>
      </c>
      <c r="K4" s="133" t="s">
        <v>65</v>
      </c>
      <c r="L4" s="133" t="s">
        <v>66</v>
      </c>
      <c r="M4" s="133" t="s">
        <v>67</v>
      </c>
      <c r="N4" s="133" t="s">
        <v>68</v>
      </c>
      <c r="O4" s="133" t="s">
        <v>69</v>
      </c>
      <c r="P4" s="133" t="s">
        <v>70</v>
      </c>
      <c r="Q4" s="133" t="s">
        <v>71</v>
      </c>
      <c r="R4" s="133" t="s">
        <v>72</v>
      </c>
      <c r="S4" s="133" t="s">
        <v>73</v>
      </c>
      <c r="T4" s="133" t="s">
        <v>74</v>
      </c>
      <c r="U4" s="133" t="s">
        <v>75</v>
      </c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34"/>
      <c r="DW4" s="135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</row>
    <row r="5" spans="1:249" s="136" customFormat="1" ht="20.25" customHeight="1">
      <c r="A5" s="37"/>
      <c r="B5" s="38"/>
      <c r="C5" s="38"/>
      <c r="D5" s="39"/>
      <c r="E5" s="38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41"/>
      <c r="R5" s="41"/>
      <c r="S5" s="41"/>
      <c r="T5" s="41"/>
      <c r="U5" s="41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</row>
    <row r="6" spans="1:249" ht="20.25" customHeight="1">
      <c r="A6" s="136"/>
      <c r="B6" s="136"/>
      <c r="C6" s="136"/>
      <c r="D6" s="136"/>
      <c r="E6" s="124"/>
      <c r="F6" s="124"/>
      <c r="G6" s="124"/>
      <c r="H6" s="124"/>
      <c r="I6" s="124"/>
      <c r="J6" s="124"/>
      <c r="K6" s="124"/>
      <c r="L6" s="124"/>
      <c r="M6" s="136"/>
      <c r="N6" s="136"/>
      <c r="O6" s="124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</row>
    <row r="7" spans="1:249" ht="20.25" customHeight="1">
      <c r="A7" s="136"/>
      <c r="B7" s="136"/>
      <c r="C7" s="136"/>
      <c r="D7" s="136"/>
      <c r="E7" s="124"/>
      <c r="F7" s="124"/>
      <c r="G7" s="124"/>
      <c r="H7" s="124"/>
      <c r="I7" s="124"/>
      <c r="J7" s="124"/>
      <c r="K7" s="124"/>
      <c r="L7" s="124"/>
      <c r="M7" s="136"/>
      <c r="N7" s="136"/>
      <c r="O7" s="124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</row>
    <row r="8" spans="1:249" ht="20.25" customHeight="1">
      <c r="A8" s="136"/>
      <c r="B8" s="124"/>
      <c r="C8" s="124"/>
      <c r="D8" s="136"/>
      <c r="E8" s="136"/>
      <c r="F8" s="124"/>
      <c r="G8" s="124"/>
      <c r="H8" s="124"/>
      <c r="I8" s="124"/>
      <c r="J8" s="124"/>
      <c r="K8" s="124"/>
      <c r="L8" s="124"/>
      <c r="M8" s="136"/>
      <c r="N8" s="136"/>
      <c r="O8" s="124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</row>
    <row r="9" spans="1:249" ht="20.25" customHeight="1">
      <c r="A9" s="121"/>
      <c r="B9" s="136"/>
      <c r="C9" s="136"/>
      <c r="D9" s="136"/>
      <c r="E9" s="136"/>
      <c r="F9" s="124"/>
      <c r="G9" s="124"/>
      <c r="H9" s="124"/>
      <c r="I9" s="124"/>
      <c r="J9" s="124"/>
      <c r="K9" s="124"/>
      <c r="L9" s="136"/>
      <c r="M9" s="136"/>
      <c r="N9" s="124"/>
      <c r="O9" s="124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</row>
    <row r="10" spans="1:249" ht="20.25" customHeight="1">
      <c r="A10" s="121"/>
      <c r="B10" s="124"/>
      <c r="C10" s="124"/>
      <c r="D10" s="136"/>
      <c r="E10" s="124"/>
      <c r="F10" s="124"/>
      <c r="G10" s="124"/>
      <c r="H10" s="124"/>
      <c r="I10" s="124"/>
      <c r="J10" s="124"/>
      <c r="K10" s="124"/>
      <c r="L10" s="136"/>
      <c r="M10" s="136"/>
      <c r="N10" s="136"/>
      <c r="O10" s="124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</row>
    <row r="11" spans="1:249" ht="20.25" customHeight="1">
      <c r="A11" s="121"/>
      <c r="B11" s="124"/>
      <c r="C11" s="124"/>
      <c r="D11" s="136"/>
      <c r="E11" s="124"/>
      <c r="F11" s="124"/>
      <c r="G11" s="124"/>
      <c r="H11" s="124"/>
      <c r="I11" s="124"/>
      <c r="J11" s="124"/>
      <c r="K11" s="124"/>
      <c r="L11" s="136"/>
      <c r="M11" s="136"/>
      <c r="N11" s="124"/>
      <c r="O11" s="124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</row>
    <row r="12" spans="1:249" ht="20.25" customHeight="1">
      <c r="A12" s="121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</row>
    <row r="13" spans="1:249" ht="20.25" customHeight="1">
      <c r="A13" s="121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</row>
    <row r="14" spans="1:249" ht="20.25" customHeight="1">
      <c r="A14" s="121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</row>
    <row r="15" spans="1:249" ht="20.25" customHeight="1">
      <c r="A15" s="121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</row>
    <row r="16" spans="1:249" ht="20.25" customHeight="1">
      <c r="A16" s="121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</row>
  </sheetData>
  <sheetProtection formatCells="0" formatColumns="0" formatRows="0"/>
  <phoneticPr fontId="2" type="noConversion"/>
  <pageMargins left="0.99" right="0" top="0.39370078740157483" bottom="0.39370078740157483" header="0.51181102362204722" footer="0.51181102362204722"/>
  <pageSetup paperSize="9" scale="60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showGridLines="0" showZeros="0" workbookViewId="0"/>
  </sheetViews>
  <sheetFormatPr defaultRowHeight="15"/>
  <cols>
    <col min="1" max="3" width="22.08203125" customWidth="1"/>
    <col min="4" max="19" width="7.75" customWidth="1"/>
  </cols>
  <sheetData>
    <row r="1" spans="1:19" ht="23.25" customHeight="1">
      <c r="A1" s="139" t="s">
        <v>108</v>
      </c>
      <c r="B1" s="140"/>
      <c r="C1" s="140"/>
      <c r="D1" s="140"/>
      <c r="E1" s="140"/>
      <c r="F1" s="140"/>
      <c r="G1" s="140"/>
      <c r="H1" s="140"/>
      <c r="I1" s="140"/>
      <c r="J1" s="140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4.25" customHeight="1">
      <c r="A2" s="141"/>
      <c r="B2" s="141"/>
      <c r="C2" s="141"/>
      <c r="D2" s="141"/>
      <c r="E2" s="141"/>
      <c r="F2" s="141"/>
      <c r="G2" s="141"/>
      <c r="H2" s="141"/>
      <c r="I2" s="141"/>
      <c r="J2" s="137"/>
      <c r="K2" s="137"/>
      <c r="L2" s="137"/>
      <c r="M2" s="137"/>
      <c r="N2" s="137"/>
      <c r="O2" s="137"/>
      <c r="P2" s="137"/>
      <c r="Q2" s="137"/>
      <c r="R2" s="137"/>
      <c r="S2" s="142" t="s">
        <v>109</v>
      </c>
    </row>
    <row r="3" spans="1:19" ht="66.75" customHeight="1">
      <c r="A3" s="143" t="s">
        <v>0</v>
      </c>
      <c r="B3" s="143" t="s">
        <v>76</v>
      </c>
      <c r="C3" s="143" t="s">
        <v>77</v>
      </c>
      <c r="D3" s="138" t="s">
        <v>60</v>
      </c>
      <c r="E3" s="138" t="s">
        <v>61</v>
      </c>
      <c r="F3" s="138" t="s">
        <v>62</v>
      </c>
      <c r="G3" s="138" t="s">
        <v>63</v>
      </c>
      <c r="H3" s="138" t="s">
        <v>64</v>
      </c>
      <c r="I3" s="138" t="s">
        <v>65</v>
      </c>
      <c r="J3" s="138" t="s">
        <v>66</v>
      </c>
      <c r="K3" s="138" t="s">
        <v>67</v>
      </c>
      <c r="L3" s="138" t="s">
        <v>68</v>
      </c>
      <c r="M3" s="138" t="s">
        <v>69</v>
      </c>
      <c r="N3" s="138" t="s">
        <v>70</v>
      </c>
      <c r="O3" s="138" t="s">
        <v>71</v>
      </c>
      <c r="P3" s="138" t="s">
        <v>72</v>
      </c>
      <c r="Q3" s="138" t="s">
        <v>73</v>
      </c>
      <c r="R3" s="138" t="s">
        <v>74</v>
      </c>
      <c r="S3" s="138" t="s">
        <v>75</v>
      </c>
    </row>
    <row r="4" spans="1:19" s="33" customFormat="1" ht="18" customHeight="1">
      <c r="A4" s="42"/>
      <c r="B4" s="42"/>
      <c r="C4" s="4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</sheetData>
  <sheetProtection formatCells="0" formatColumns="0" formatRows="0"/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84"/>
  <sheetViews>
    <sheetView showGridLines="0" showZeros="0" topLeftCell="A22" workbookViewId="0">
      <selection activeCell="F34" sqref="F34"/>
    </sheetView>
  </sheetViews>
  <sheetFormatPr defaultColWidth="9" defaultRowHeight="12.75" customHeight="1"/>
  <cols>
    <col min="1" max="1" width="32.33203125" style="2" customWidth="1"/>
    <col min="2" max="2" width="17" style="2" customWidth="1"/>
    <col min="3" max="3" width="22.75" style="2" customWidth="1"/>
    <col min="4" max="4" width="19.08203125" style="2" customWidth="1"/>
    <col min="5" max="5" width="23.08203125" style="2" customWidth="1"/>
    <col min="6" max="6" width="14.5" style="2" customWidth="1"/>
    <col min="7" max="16384" width="9" style="2"/>
  </cols>
  <sheetData>
    <row r="1" spans="1:10" s="43" customFormat="1" ht="22.5" customHeight="1">
      <c r="A1" s="52" t="s">
        <v>45</v>
      </c>
      <c r="B1" s="52"/>
      <c r="C1" s="52"/>
      <c r="D1" s="52"/>
      <c r="E1" s="52"/>
      <c r="F1" s="52"/>
      <c r="G1" s="53"/>
      <c r="H1" s="53"/>
      <c r="I1" s="53"/>
      <c r="J1" s="53"/>
    </row>
    <row r="2" spans="1:10" s="43" customFormat="1" ht="14.25" customHeight="1">
      <c r="A2" s="54" t="s">
        <v>2</v>
      </c>
      <c r="B2" s="54"/>
      <c r="C2" s="54"/>
      <c r="D2" s="55"/>
      <c r="E2" s="54"/>
      <c r="F2" s="56" t="s">
        <v>3</v>
      </c>
      <c r="G2" s="57"/>
      <c r="H2" s="57"/>
      <c r="I2" s="57"/>
      <c r="J2" s="57"/>
    </row>
    <row r="3" spans="1:10" s="43" customFormat="1" ht="12" customHeight="1">
      <c r="A3" s="54"/>
      <c r="B3" s="54"/>
      <c r="C3" s="54"/>
      <c r="D3" s="55"/>
      <c r="E3" s="54"/>
      <c r="F3" s="56" t="s">
        <v>111</v>
      </c>
      <c r="G3" s="57"/>
      <c r="H3" s="57"/>
      <c r="I3" s="57"/>
      <c r="J3" s="57"/>
    </row>
    <row r="4" spans="1:10" s="43" customFormat="1" ht="18" customHeight="1">
      <c r="A4" s="144" t="s">
        <v>4</v>
      </c>
      <c r="B4" s="144"/>
      <c r="C4" s="144" t="s">
        <v>5</v>
      </c>
      <c r="D4" s="144"/>
      <c r="E4" s="144"/>
      <c r="F4" s="144"/>
      <c r="G4" s="58"/>
      <c r="H4" s="58"/>
      <c r="I4" s="58"/>
      <c r="J4" s="58"/>
    </row>
    <row r="5" spans="1:10" s="43" customFormat="1" ht="18" customHeight="1">
      <c r="A5" s="59" t="s">
        <v>6</v>
      </c>
      <c r="B5" s="60" t="s">
        <v>7</v>
      </c>
      <c r="C5" s="59" t="s">
        <v>8</v>
      </c>
      <c r="D5" s="60" t="s">
        <v>7</v>
      </c>
      <c r="E5" s="59" t="s">
        <v>9</v>
      </c>
      <c r="F5" s="60" t="s">
        <v>7</v>
      </c>
      <c r="G5" s="58"/>
      <c r="H5" s="58"/>
      <c r="I5" s="58"/>
      <c r="J5" s="58"/>
    </row>
    <row r="6" spans="1:10" s="33" customFormat="1" ht="18" customHeight="1">
      <c r="A6" s="12" t="s">
        <v>112</v>
      </c>
      <c r="B6" s="65">
        <v>1300194.9099999999</v>
      </c>
      <c r="C6" s="64" t="s">
        <v>10</v>
      </c>
      <c r="D6" s="13">
        <v>1340194.9099999999</v>
      </c>
      <c r="E6" s="61" t="s">
        <v>11</v>
      </c>
      <c r="F6" s="13">
        <v>0</v>
      </c>
      <c r="G6" s="62"/>
      <c r="H6" s="62"/>
      <c r="I6" s="62"/>
      <c r="J6" s="62"/>
    </row>
    <row r="7" spans="1:10" s="33" customFormat="1" ht="18" customHeight="1">
      <c r="A7" s="12" t="s">
        <v>113</v>
      </c>
      <c r="B7" s="14">
        <v>40000</v>
      </c>
      <c r="C7" s="63" t="s">
        <v>12</v>
      </c>
      <c r="D7" s="13">
        <v>1017832.83</v>
      </c>
      <c r="E7" s="61" t="s">
        <v>13</v>
      </c>
      <c r="F7" s="13">
        <v>0</v>
      </c>
      <c r="G7" s="62"/>
      <c r="H7" s="62"/>
      <c r="I7" s="62"/>
      <c r="J7" s="62"/>
    </row>
    <row r="8" spans="1:10" s="33" customFormat="1" ht="18" customHeight="1">
      <c r="A8" s="12" t="s">
        <v>114</v>
      </c>
      <c r="B8" s="65">
        <v>0</v>
      </c>
      <c r="C8" s="63" t="s">
        <v>14</v>
      </c>
      <c r="D8" s="13">
        <v>315750.08</v>
      </c>
      <c r="E8" s="61" t="s">
        <v>15</v>
      </c>
      <c r="F8" s="13">
        <v>0</v>
      </c>
      <c r="G8" s="62"/>
      <c r="H8" s="62"/>
      <c r="I8" s="62"/>
      <c r="J8" s="62"/>
    </row>
    <row r="9" spans="1:10" s="33" customFormat="1" ht="18" customHeight="1">
      <c r="A9" s="12" t="s">
        <v>115</v>
      </c>
      <c r="B9" s="14">
        <v>0</v>
      </c>
      <c r="C9" s="63" t="s">
        <v>16</v>
      </c>
      <c r="D9" s="13">
        <v>6612</v>
      </c>
      <c r="E9" s="61" t="s">
        <v>17</v>
      </c>
      <c r="F9" s="13">
        <v>0</v>
      </c>
      <c r="G9" s="62"/>
      <c r="H9" s="62"/>
      <c r="I9" s="62"/>
      <c r="J9" s="62"/>
    </row>
    <row r="10" spans="1:10" s="33" customFormat="1" ht="18" customHeight="1">
      <c r="A10" s="12" t="s">
        <v>116</v>
      </c>
      <c r="B10" s="13">
        <v>0</v>
      </c>
      <c r="C10" s="64" t="s">
        <v>18</v>
      </c>
      <c r="D10" s="13">
        <v>0</v>
      </c>
      <c r="E10" s="61" t="s">
        <v>19</v>
      </c>
      <c r="F10" s="13">
        <v>0</v>
      </c>
      <c r="G10" s="62"/>
      <c r="H10" s="62"/>
      <c r="I10" s="62"/>
      <c r="J10" s="62"/>
    </row>
    <row r="11" spans="1:10" s="33" customFormat="1" ht="18" customHeight="1">
      <c r="A11" s="12" t="s">
        <v>117</v>
      </c>
      <c r="B11" s="65">
        <v>0</v>
      </c>
      <c r="C11" s="63" t="s">
        <v>12</v>
      </c>
      <c r="D11" s="13">
        <v>0</v>
      </c>
      <c r="E11" s="61" t="s">
        <v>20</v>
      </c>
      <c r="F11" s="13">
        <v>0</v>
      </c>
      <c r="G11" s="62"/>
      <c r="H11" s="62"/>
      <c r="I11" s="62"/>
      <c r="J11" s="62"/>
    </row>
    <row r="12" spans="1:10" s="33" customFormat="1" ht="18" customHeight="1">
      <c r="A12" s="12" t="s">
        <v>118</v>
      </c>
      <c r="B12" s="14">
        <v>0</v>
      </c>
      <c r="C12" s="63" t="s">
        <v>14</v>
      </c>
      <c r="D12" s="13">
        <v>0</v>
      </c>
      <c r="E12" s="61" t="s">
        <v>21</v>
      </c>
      <c r="F12" s="13">
        <v>0</v>
      </c>
      <c r="G12" s="62"/>
      <c r="H12" s="62"/>
      <c r="I12" s="62"/>
      <c r="J12" s="62"/>
    </row>
    <row r="13" spans="1:10" s="33" customFormat="1" ht="18" customHeight="1">
      <c r="A13" s="12" t="s">
        <v>119</v>
      </c>
      <c r="B13" s="65">
        <v>0</v>
      </c>
      <c r="C13" s="63" t="s">
        <v>120</v>
      </c>
      <c r="D13" s="13">
        <v>0</v>
      </c>
      <c r="E13" s="61" t="s">
        <v>22</v>
      </c>
      <c r="F13" s="13">
        <v>1259993.93</v>
      </c>
      <c r="G13" s="62"/>
      <c r="H13" s="62"/>
      <c r="I13" s="62"/>
      <c r="J13" s="62"/>
    </row>
    <row r="14" spans="1:10" s="33" customFormat="1" ht="18" customHeight="1">
      <c r="A14" s="12" t="s">
        <v>121</v>
      </c>
      <c r="B14" s="14">
        <v>0</v>
      </c>
      <c r="C14" s="63" t="s">
        <v>122</v>
      </c>
      <c r="D14" s="13">
        <v>0</v>
      </c>
      <c r="E14" s="61" t="s">
        <v>23</v>
      </c>
      <c r="F14" s="13">
        <v>0</v>
      </c>
      <c r="G14" s="62"/>
      <c r="H14" s="62"/>
      <c r="I14" s="62"/>
      <c r="J14" s="62"/>
    </row>
    <row r="15" spans="1:10" s="33" customFormat="1" ht="18" customHeight="1">
      <c r="A15" s="12" t="s">
        <v>123</v>
      </c>
      <c r="B15" s="13">
        <v>0</v>
      </c>
      <c r="C15" s="63" t="s">
        <v>124</v>
      </c>
      <c r="D15" s="13">
        <v>0</v>
      </c>
      <c r="E15" s="61" t="s">
        <v>24</v>
      </c>
      <c r="F15" s="13">
        <v>49011.71</v>
      </c>
      <c r="G15" s="62"/>
      <c r="H15" s="62"/>
      <c r="I15" s="62"/>
      <c r="J15" s="62"/>
    </row>
    <row r="16" spans="1:10" s="33" customFormat="1" ht="18" customHeight="1">
      <c r="A16" s="12" t="s">
        <v>125</v>
      </c>
      <c r="B16" s="13">
        <v>0</v>
      </c>
      <c r="C16" s="63" t="s">
        <v>126</v>
      </c>
      <c r="D16" s="13">
        <v>0</v>
      </c>
      <c r="E16" s="61" t="s">
        <v>25</v>
      </c>
      <c r="F16" s="13">
        <v>0</v>
      </c>
      <c r="G16" s="62"/>
      <c r="H16" s="15"/>
      <c r="I16" s="15"/>
      <c r="J16" s="15"/>
    </row>
    <row r="17" spans="1:11" s="33" customFormat="1" ht="18" customHeight="1">
      <c r="A17" s="12" t="s">
        <v>127</v>
      </c>
      <c r="B17" s="13">
        <v>0</v>
      </c>
      <c r="C17" s="63" t="s">
        <v>128</v>
      </c>
      <c r="D17" s="13">
        <v>0</v>
      </c>
      <c r="E17" s="61" t="s">
        <v>26</v>
      </c>
      <c r="F17" s="13">
        <v>0</v>
      </c>
      <c r="G17" s="62"/>
      <c r="H17" s="62"/>
      <c r="I17" s="62"/>
      <c r="J17" s="62"/>
      <c r="K17" s="62"/>
    </row>
    <row r="18" spans="1:11" s="33" customFormat="1" ht="18" customHeight="1">
      <c r="A18" s="12" t="s">
        <v>129</v>
      </c>
      <c r="B18" s="13">
        <v>0</v>
      </c>
      <c r="C18" s="63" t="s">
        <v>130</v>
      </c>
      <c r="D18" s="13">
        <v>0</v>
      </c>
      <c r="E18" s="61" t="s">
        <v>27</v>
      </c>
      <c r="F18" s="13">
        <v>0</v>
      </c>
      <c r="G18" s="62"/>
      <c r="H18" s="62"/>
      <c r="I18" s="62"/>
      <c r="J18" s="62"/>
      <c r="K18" s="62"/>
    </row>
    <row r="19" spans="1:11" s="33" customFormat="1" ht="18" customHeight="1">
      <c r="A19" s="12" t="s">
        <v>131</v>
      </c>
      <c r="B19" s="65">
        <v>0</v>
      </c>
      <c r="C19" s="63" t="s">
        <v>132</v>
      </c>
      <c r="D19" s="13">
        <v>0</v>
      </c>
      <c r="E19" s="61" t="s">
        <v>28</v>
      </c>
      <c r="F19" s="13">
        <v>0</v>
      </c>
      <c r="G19" s="62"/>
      <c r="H19" s="62"/>
      <c r="I19" s="62"/>
      <c r="J19" s="62"/>
      <c r="K19" s="62"/>
    </row>
    <row r="20" spans="1:11" s="33" customFormat="1" ht="18" customHeight="1">
      <c r="A20" s="16" t="s">
        <v>133</v>
      </c>
      <c r="B20" s="17">
        <v>0</v>
      </c>
      <c r="C20" s="63" t="s">
        <v>134</v>
      </c>
      <c r="D20" s="65">
        <v>0</v>
      </c>
      <c r="E20" s="61" t="s">
        <v>29</v>
      </c>
      <c r="F20" s="13">
        <v>0</v>
      </c>
      <c r="G20" s="62"/>
      <c r="H20" s="62"/>
      <c r="I20" s="62"/>
      <c r="J20" s="62"/>
      <c r="K20" s="62"/>
    </row>
    <row r="21" spans="1:11" s="33" customFormat="1" ht="18" customHeight="1">
      <c r="A21" s="18"/>
      <c r="B21" s="65"/>
      <c r="C21" s="66"/>
      <c r="D21" s="19"/>
      <c r="E21" s="61" t="s">
        <v>30</v>
      </c>
      <c r="F21" s="13">
        <v>0</v>
      </c>
      <c r="G21" s="62"/>
      <c r="H21" s="62"/>
      <c r="I21" s="62"/>
      <c r="J21" s="62"/>
      <c r="K21" s="62"/>
    </row>
    <row r="22" spans="1:11" s="33" customFormat="1" ht="18" customHeight="1">
      <c r="A22" s="67"/>
      <c r="B22" s="65"/>
      <c r="C22" s="66"/>
      <c r="D22" s="19"/>
      <c r="E22" s="68" t="s">
        <v>31</v>
      </c>
      <c r="F22" s="13">
        <v>0</v>
      </c>
      <c r="G22" s="62"/>
      <c r="H22" s="62"/>
      <c r="I22" s="62"/>
      <c r="J22" s="62"/>
      <c r="K22" s="62"/>
    </row>
    <row r="23" spans="1:11" s="33" customFormat="1" ht="18" customHeight="1">
      <c r="A23" s="67"/>
      <c r="B23" s="65"/>
      <c r="C23" s="66"/>
      <c r="D23" s="65"/>
      <c r="E23" s="68" t="s">
        <v>32</v>
      </c>
      <c r="F23" s="13">
        <v>0</v>
      </c>
      <c r="G23" s="62"/>
      <c r="H23" s="62"/>
      <c r="I23" s="62"/>
      <c r="J23" s="62"/>
      <c r="K23" s="62"/>
    </row>
    <row r="24" spans="1:11" s="33" customFormat="1" ht="18" customHeight="1">
      <c r="A24" s="67"/>
      <c r="B24" s="65"/>
      <c r="C24" s="66"/>
      <c r="D24" s="19"/>
      <c r="E24" s="68" t="s">
        <v>33</v>
      </c>
      <c r="F24" s="13">
        <v>0</v>
      </c>
      <c r="G24" s="62"/>
      <c r="H24" s="62"/>
      <c r="I24" s="62"/>
      <c r="J24" s="62"/>
      <c r="K24" s="62"/>
    </row>
    <row r="25" spans="1:11" s="33" customFormat="1" ht="18" customHeight="1">
      <c r="A25" s="67"/>
      <c r="B25" s="65"/>
      <c r="C25" s="66"/>
      <c r="D25" s="69"/>
      <c r="E25" s="68" t="s">
        <v>34</v>
      </c>
      <c r="F25" s="13">
        <v>31189.27</v>
      </c>
      <c r="G25" s="62"/>
      <c r="H25" s="62"/>
      <c r="I25" s="62"/>
      <c r="J25" s="62"/>
      <c r="K25" s="62"/>
    </row>
    <row r="26" spans="1:11" s="33" customFormat="1" ht="18" customHeight="1">
      <c r="A26" s="67"/>
      <c r="B26" s="65"/>
      <c r="C26" s="66"/>
      <c r="D26" s="70"/>
      <c r="E26" s="68" t="s">
        <v>35</v>
      </c>
      <c r="F26" s="13">
        <v>0</v>
      </c>
      <c r="G26" s="62"/>
      <c r="H26" s="62"/>
      <c r="I26" s="62"/>
      <c r="J26" s="62"/>
      <c r="K26" s="62"/>
    </row>
    <row r="27" spans="1:11" s="33" customFormat="1" ht="18" customHeight="1">
      <c r="A27" s="67"/>
      <c r="B27" s="65"/>
      <c r="C27" s="66"/>
      <c r="D27" s="70"/>
      <c r="E27" s="68" t="s">
        <v>36</v>
      </c>
      <c r="F27" s="13">
        <v>0</v>
      </c>
      <c r="G27" s="62"/>
      <c r="H27" s="62"/>
      <c r="I27" s="62"/>
      <c r="J27" s="62"/>
      <c r="K27" s="62"/>
    </row>
    <row r="28" spans="1:11" s="33" customFormat="1" ht="18" customHeight="1">
      <c r="A28" s="67"/>
      <c r="B28" s="65"/>
      <c r="C28" s="66"/>
      <c r="D28" s="70"/>
      <c r="E28" s="68" t="s">
        <v>37</v>
      </c>
      <c r="F28" s="13">
        <v>0</v>
      </c>
      <c r="G28" s="62"/>
      <c r="H28" s="62"/>
      <c r="I28" s="62"/>
      <c r="J28" s="62"/>
      <c r="K28" s="62"/>
    </row>
    <row r="29" spans="1:11" s="33" customFormat="1" ht="18" customHeight="1">
      <c r="A29" s="67"/>
      <c r="B29" s="65"/>
      <c r="C29" s="66"/>
      <c r="D29" s="70"/>
      <c r="E29" s="68" t="s">
        <v>38</v>
      </c>
      <c r="F29" s="13">
        <v>0</v>
      </c>
      <c r="G29" s="62"/>
      <c r="H29" s="62"/>
      <c r="I29" s="62"/>
      <c r="J29" s="62"/>
      <c r="K29" s="62"/>
    </row>
    <row r="30" spans="1:11" s="33" customFormat="1" ht="18" customHeight="1">
      <c r="A30" s="67"/>
      <c r="B30" s="65"/>
      <c r="C30" s="66"/>
      <c r="D30" s="70"/>
      <c r="E30" s="68" t="s">
        <v>39</v>
      </c>
      <c r="F30" s="13">
        <v>0</v>
      </c>
      <c r="G30" s="62"/>
      <c r="H30" s="62"/>
      <c r="I30" s="62"/>
      <c r="J30" s="62"/>
      <c r="K30" s="62"/>
    </row>
    <row r="31" spans="1:11" s="33" customFormat="1" ht="18" customHeight="1">
      <c r="A31" s="67"/>
      <c r="B31" s="65"/>
      <c r="C31" s="66"/>
      <c r="D31" s="70"/>
      <c r="E31" s="68" t="s">
        <v>40</v>
      </c>
      <c r="F31" s="13">
        <v>0</v>
      </c>
      <c r="G31" s="62"/>
      <c r="H31" s="62"/>
      <c r="I31" s="62"/>
      <c r="J31" s="62"/>
      <c r="K31" s="62"/>
    </row>
    <row r="32" spans="1:11" s="33" customFormat="1" ht="18" customHeight="1">
      <c r="A32" s="67"/>
      <c r="B32" s="65"/>
      <c r="C32" s="20"/>
      <c r="D32" s="70"/>
      <c r="E32" s="68" t="s">
        <v>41</v>
      </c>
      <c r="F32" s="21">
        <v>0</v>
      </c>
      <c r="G32" s="71"/>
      <c r="H32" s="71"/>
      <c r="I32" s="71"/>
      <c r="J32" s="71"/>
      <c r="K32" s="71"/>
    </row>
    <row r="33" spans="1:256" s="33" customFormat="1" ht="18" customHeight="1">
      <c r="A33" s="67"/>
      <c r="B33" s="65"/>
      <c r="C33" s="20"/>
      <c r="D33" s="70"/>
      <c r="E33" s="68" t="s">
        <v>42</v>
      </c>
      <c r="F33" s="22">
        <v>0</v>
      </c>
      <c r="G33" s="71"/>
      <c r="H33" s="71"/>
      <c r="I33" s="71"/>
      <c r="J33" s="71"/>
      <c r="K33" s="71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</row>
    <row r="34" spans="1:256" s="33" customFormat="1" ht="18" customHeight="1">
      <c r="A34" s="59" t="s">
        <v>43</v>
      </c>
      <c r="B34" s="23">
        <v>1340194.9099999999</v>
      </c>
      <c r="C34" s="59" t="s">
        <v>44</v>
      </c>
      <c r="D34" s="23">
        <v>1340194.9099999999</v>
      </c>
      <c r="E34" s="59" t="s">
        <v>44</v>
      </c>
      <c r="F34" s="23">
        <v>1340194.9099999999</v>
      </c>
      <c r="G34" s="71"/>
      <c r="H34" s="71"/>
      <c r="I34" s="71"/>
      <c r="J34" s="71"/>
      <c r="K34" s="71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</row>
    <row r="35" spans="1:256" s="43" customFormat="1" ht="14.25" customHeight="1">
      <c r="A35" s="72"/>
      <c r="B35" s="72"/>
      <c r="C35" s="73"/>
      <c r="D35" s="73"/>
      <c r="E35" s="73"/>
      <c r="F35" s="72"/>
      <c r="G35" s="74"/>
      <c r="H35" s="74"/>
      <c r="I35" s="74"/>
      <c r="J35" s="74"/>
      <c r="K35" s="74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</row>
    <row r="36" spans="1:256" s="43" customFormat="1" ht="14.25" customHeight="1">
      <c r="A36" s="75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</row>
    <row r="37" spans="1:256" s="43" customFormat="1" ht="14.2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</row>
    <row r="38" spans="1:256" s="43" customFormat="1" ht="14.2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</row>
    <row r="39" spans="1:256" s="43" customFormat="1" ht="14.25" customHeight="1">
      <c r="A39" s="74"/>
      <c r="B39" s="76"/>
      <c r="C39" s="74"/>
      <c r="D39" s="74"/>
      <c r="E39" s="74"/>
      <c r="F39" s="74"/>
      <c r="G39" s="74"/>
      <c r="H39" s="74"/>
      <c r="I39" s="74"/>
      <c r="J39" s="74"/>
      <c r="K39" s="74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</row>
    <row r="40" spans="1:256" s="43" customFormat="1" ht="14.25" customHeight="1">
      <c r="A40" s="77"/>
      <c r="B40" s="53"/>
      <c r="C40" s="53"/>
      <c r="D40" s="53"/>
      <c r="E40" s="53"/>
      <c r="F40" s="74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</row>
    <row r="41" spans="1:256" s="43" customFormat="1" ht="12.75" customHeight="1"/>
    <row r="42" spans="1:256" s="43" customFormat="1" ht="12.75" customHeight="1"/>
    <row r="43" spans="1:256" s="43" customFormat="1" ht="12.75" customHeight="1"/>
    <row r="44" spans="1:256" s="43" customFormat="1" ht="14.25" customHeight="1">
      <c r="A44" s="77"/>
      <c r="B44" s="53"/>
      <c r="C44" s="53"/>
      <c r="D44" s="53"/>
      <c r="E44" s="53"/>
      <c r="F44" s="74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</row>
    <row r="45" spans="1:256" s="43" customFormat="1" ht="12.75" customHeight="1"/>
    <row r="46" spans="1:256" s="43" customFormat="1" ht="12.75" customHeight="1"/>
    <row r="47" spans="1:256" s="43" customFormat="1" ht="12.75" customHeight="1"/>
    <row r="48" spans="1:256" s="43" customFormat="1" ht="14.25" customHeight="1">
      <c r="A48" s="77"/>
      <c r="B48" s="53"/>
      <c r="C48" s="53"/>
      <c r="D48" s="53"/>
      <c r="E48" s="53"/>
      <c r="F48" s="74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</row>
    <row r="49" s="43" customFormat="1" ht="12.75" customHeight="1"/>
    <row r="50" s="43" customFormat="1" ht="12.75" customHeight="1"/>
    <row r="51" s="43" customFormat="1" ht="12.75" customHeight="1"/>
    <row r="52" s="43" customFormat="1" ht="12.75" customHeight="1"/>
    <row r="53" s="43" customFormat="1" ht="12.75" customHeight="1"/>
    <row r="54" s="43" customFormat="1" ht="12.75" customHeight="1"/>
    <row r="55" s="43" customFormat="1" ht="12.75" customHeight="1"/>
    <row r="56" s="43" customFormat="1" ht="12.75" customHeight="1"/>
    <row r="57" s="43" customFormat="1" ht="12.75" customHeight="1"/>
    <row r="58" s="43" customFormat="1" ht="12.75" customHeight="1"/>
    <row r="59" s="43" customFormat="1" ht="12.75" customHeight="1"/>
    <row r="60" s="43" customFormat="1" ht="12.75" customHeight="1"/>
    <row r="61" s="43" customFormat="1" ht="12.75" customHeight="1"/>
    <row r="62" s="43" customFormat="1" ht="12.75" customHeight="1"/>
    <row r="63" s="43" customFormat="1" ht="12.75" customHeight="1"/>
    <row r="64" s="43" customFormat="1" ht="12.75" customHeight="1"/>
    <row r="65" spans="1:256" s="43" customFormat="1" ht="12.75" customHeight="1"/>
    <row r="66" spans="1:256" s="43" customFormat="1" ht="14.25" customHeight="1">
      <c r="A66" s="77"/>
      <c r="B66" s="53"/>
      <c r="C66" s="53"/>
      <c r="D66" s="53"/>
      <c r="E66" s="53"/>
      <c r="F66" s="74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  <c r="IS66" s="53"/>
      <c r="IT66" s="53"/>
      <c r="IU66" s="53"/>
      <c r="IV66" s="53"/>
    </row>
    <row r="67" spans="1:256" s="43" customFormat="1" ht="12.75" customHeight="1"/>
    <row r="68" spans="1:256" s="43" customFormat="1" ht="14.25" customHeight="1">
      <c r="A68" s="77"/>
      <c r="B68" s="53"/>
      <c r="C68" s="53"/>
      <c r="D68" s="53"/>
      <c r="E68" s="53"/>
      <c r="F68" s="74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  <c r="IS68" s="53"/>
      <c r="IT68" s="53"/>
      <c r="IU68" s="53"/>
      <c r="IV68" s="53"/>
    </row>
    <row r="69" spans="1:256" s="43" customFormat="1" ht="12.75" customHeight="1"/>
    <row r="70" spans="1:256" s="43" customFormat="1" ht="12.75" customHeight="1"/>
    <row r="71" spans="1:256" s="43" customFormat="1" ht="12.75" customHeight="1"/>
    <row r="72" spans="1:256" s="43" customFormat="1" ht="12.75" customHeight="1"/>
    <row r="73" spans="1:256" s="43" customFormat="1" ht="12.75" customHeight="1"/>
    <row r="74" spans="1:256" s="43" customFormat="1" ht="12.75" customHeight="1"/>
    <row r="75" spans="1:256" s="43" customFormat="1" ht="12.75" customHeight="1"/>
    <row r="76" spans="1:256" s="43" customFormat="1" ht="12.75" customHeight="1"/>
    <row r="77" spans="1:256" s="43" customFormat="1" ht="12.75" customHeight="1"/>
    <row r="78" spans="1:256" s="43" customFormat="1" ht="12.75" customHeight="1"/>
    <row r="79" spans="1:256" s="43" customFormat="1" ht="12.75" customHeight="1"/>
    <row r="80" spans="1:256" s="43" customFormat="1" ht="12.75" customHeight="1"/>
    <row r="81" spans="1:256" s="43" customFormat="1" ht="12.75" customHeight="1"/>
    <row r="82" spans="1:256" s="43" customFormat="1" ht="14.25" customHeight="1">
      <c r="A82" s="77"/>
      <c r="B82" s="53"/>
      <c r="C82" s="53"/>
      <c r="D82" s="53"/>
      <c r="E82" s="53"/>
      <c r="F82" s="74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</row>
    <row r="83" spans="1:256" s="43" customFormat="1" ht="12.75" customHeight="1"/>
    <row r="84" spans="1:256" s="43" customFormat="1" ht="14.25" customHeight="1">
      <c r="A84" s="77"/>
      <c r="B84" s="53"/>
      <c r="C84" s="53"/>
      <c r="D84" s="53"/>
      <c r="E84" s="53"/>
      <c r="F84" s="74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  <c r="IU84" s="53"/>
      <c r="IV84" s="53"/>
    </row>
  </sheetData>
  <sheetProtection formatCells="0" formatColumns="0" formatRows="0"/>
  <mergeCells count="2">
    <mergeCell ref="A4:B4"/>
    <mergeCell ref="C4:F4"/>
  </mergeCells>
  <phoneticPr fontId="2" type="noConversion"/>
  <pageMargins left="1.3700787476667269" right="0.15748031730726947" top="0.69999999887361297" bottom="0.59055118110236215" header="0.51181100484893072" footer="0.5118110048489307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"/>
  <sheetViews>
    <sheetView showGridLines="0" showZeros="0" workbookViewId="0"/>
  </sheetViews>
  <sheetFormatPr defaultRowHeight="15"/>
  <cols>
    <col min="1" max="1" width="33.5" customWidth="1"/>
    <col min="2" max="17" width="9.08203125" customWidth="1"/>
  </cols>
  <sheetData>
    <row r="1" spans="1:17" ht="20.25" customHeight="1">
      <c r="A1" s="85" t="s">
        <v>135</v>
      </c>
      <c r="B1" s="85"/>
      <c r="C1" s="85"/>
      <c r="D1" s="85"/>
      <c r="E1" s="85"/>
      <c r="F1" s="85"/>
      <c r="G1" s="85"/>
      <c r="H1" s="85"/>
      <c r="I1" s="87"/>
      <c r="J1" s="87"/>
      <c r="K1" s="87"/>
      <c r="L1" s="87"/>
      <c r="M1" s="87"/>
      <c r="N1" s="87"/>
      <c r="O1" s="87"/>
      <c r="P1" s="87"/>
      <c r="Q1" s="87"/>
    </row>
    <row r="2" spans="1:17" ht="14.25" customHeight="1">
      <c r="A2" s="80"/>
      <c r="B2" s="80"/>
      <c r="C2" s="80"/>
      <c r="D2" s="80"/>
      <c r="E2" s="80"/>
      <c r="F2" s="80"/>
      <c r="G2" s="80"/>
      <c r="H2" s="81"/>
      <c r="I2" s="78"/>
      <c r="J2" s="78"/>
      <c r="K2" s="78"/>
      <c r="L2" s="78"/>
      <c r="M2" s="78"/>
      <c r="N2" s="78"/>
      <c r="O2" s="78"/>
      <c r="P2" s="78"/>
      <c r="Q2" s="78"/>
    </row>
    <row r="3" spans="1:17" ht="14.25" customHeight="1">
      <c r="A3" s="82"/>
      <c r="B3" s="83"/>
      <c r="C3" s="84"/>
      <c r="D3" s="84"/>
      <c r="E3" s="84"/>
      <c r="F3" s="84"/>
      <c r="G3" s="84"/>
      <c r="H3" s="78"/>
      <c r="I3" s="78"/>
      <c r="J3" s="78"/>
      <c r="K3" s="78"/>
      <c r="L3" s="78"/>
      <c r="M3" s="78"/>
      <c r="N3" s="78"/>
      <c r="O3" s="78"/>
      <c r="P3" s="78"/>
      <c r="Q3" s="81" t="s">
        <v>111</v>
      </c>
    </row>
    <row r="4" spans="1:17" ht="40.5" customHeight="1">
      <c r="A4" s="86" t="s">
        <v>0</v>
      </c>
      <c r="B4" s="79" t="s">
        <v>60</v>
      </c>
      <c r="C4" s="79" t="s">
        <v>61</v>
      </c>
      <c r="D4" s="79" t="s">
        <v>62</v>
      </c>
      <c r="E4" s="79" t="s">
        <v>63</v>
      </c>
      <c r="F4" s="79" t="s">
        <v>64</v>
      </c>
      <c r="G4" s="79" t="s">
        <v>65</v>
      </c>
      <c r="H4" s="79" t="s">
        <v>66</v>
      </c>
      <c r="I4" s="79" t="s">
        <v>67</v>
      </c>
      <c r="J4" s="79" t="s">
        <v>68</v>
      </c>
      <c r="K4" s="79" t="s">
        <v>69</v>
      </c>
      <c r="L4" s="79" t="s">
        <v>70</v>
      </c>
      <c r="M4" s="79" t="s">
        <v>71</v>
      </c>
      <c r="N4" s="79" t="s">
        <v>72</v>
      </c>
      <c r="O4" s="79" t="s">
        <v>73</v>
      </c>
      <c r="P4" s="79" t="s">
        <v>74</v>
      </c>
      <c r="Q4" s="79" t="s">
        <v>75</v>
      </c>
    </row>
    <row r="5" spans="1:17" s="24" customFormat="1" ht="18.75" customHeight="1">
      <c r="A5" s="25" t="s">
        <v>48</v>
      </c>
      <c r="B5" s="26">
        <f t="shared" ref="B5:Q5" si="0">B6</f>
        <v>1340194.9099999999</v>
      </c>
      <c r="C5" s="26">
        <f t="shared" si="0"/>
        <v>1300194.9099999999</v>
      </c>
      <c r="D5" s="26">
        <f t="shared" si="0"/>
        <v>40000</v>
      </c>
      <c r="E5" s="26">
        <f t="shared" si="0"/>
        <v>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6">
        <f t="shared" si="0"/>
        <v>0</v>
      </c>
      <c r="J5" s="26">
        <f t="shared" si="0"/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6">
        <f t="shared" si="0"/>
        <v>0</v>
      </c>
      <c r="O5" s="26">
        <f t="shared" si="0"/>
        <v>0</v>
      </c>
      <c r="P5" s="26">
        <f t="shared" si="0"/>
        <v>0</v>
      </c>
      <c r="Q5" s="26">
        <f t="shared" si="0"/>
        <v>0</v>
      </c>
    </row>
    <row r="6" spans="1:17" ht="18.75" customHeight="1">
      <c r="A6" s="25" t="s">
        <v>223</v>
      </c>
      <c r="B6" s="26">
        <v>1340194.9099999999</v>
      </c>
      <c r="C6" s="26">
        <v>1300194.9099999999</v>
      </c>
      <c r="D6" s="26">
        <v>40000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</sheetData>
  <sheetProtection formatCells="0" formatColumns="0" formatRows="0"/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7"/>
  <sheetViews>
    <sheetView showGridLines="0" showZeros="0" workbookViewId="0"/>
  </sheetViews>
  <sheetFormatPr defaultRowHeight="15"/>
  <cols>
    <col min="1" max="3" width="4.08203125" customWidth="1"/>
    <col min="4" max="4" width="38.75" customWidth="1"/>
    <col min="5" max="20" width="9.08203125" customWidth="1"/>
  </cols>
  <sheetData>
    <row r="1" spans="1:20" ht="20.25" customHeight="1">
      <c r="A1" s="95" t="s">
        <v>135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7"/>
      <c r="M1" s="97"/>
      <c r="N1" s="97"/>
      <c r="O1" s="97"/>
      <c r="P1" s="97"/>
      <c r="Q1" s="97"/>
      <c r="R1" s="97"/>
      <c r="S1" s="97"/>
      <c r="T1" s="97"/>
    </row>
    <row r="2" spans="1:20" ht="14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1"/>
      <c r="L2" s="88"/>
      <c r="M2" s="88"/>
      <c r="N2" s="88"/>
      <c r="O2" s="88"/>
      <c r="P2" s="88"/>
      <c r="Q2" s="88"/>
      <c r="R2" s="88"/>
      <c r="S2" s="88"/>
      <c r="T2" s="88"/>
    </row>
    <row r="3" spans="1:20" ht="14.25" customHeight="1">
      <c r="A3" s="92"/>
      <c r="B3" s="92"/>
      <c r="C3" s="92"/>
      <c r="D3" s="92"/>
      <c r="E3" s="93"/>
      <c r="F3" s="94"/>
      <c r="G3" s="94"/>
      <c r="H3" s="94"/>
      <c r="I3" s="94"/>
      <c r="J3" s="94"/>
      <c r="K3" s="88"/>
      <c r="L3" s="88"/>
      <c r="M3" s="88"/>
      <c r="N3" s="88"/>
      <c r="O3" s="88"/>
      <c r="P3" s="88"/>
      <c r="Q3" s="88"/>
      <c r="R3" s="88"/>
      <c r="S3" s="88"/>
      <c r="T3" s="91" t="s">
        <v>111</v>
      </c>
    </row>
    <row r="4" spans="1:20" ht="40.5" customHeight="1">
      <c r="A4" s="96" t="s">
        <v>53</v>
      </c>
      <c r="B4" s="96" t="s">
        <v>54</v>
      </c>
      <c r="C4" s="96" t="s">
        <v>55</v>
      </c>
      <c r="D4" s="96" t="s">
        <v>47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89" t="s">
        <v>70</v>
      </c>
      <c r="P4" s="89" t="s">
        <v>71</v>
      </c>
      <c r="Q4" s="89" t="s">
        <v>72</v>
      </c>
      <c r="R4" s="89" t="s">
        <v>73</v>
      </c>
      <c r="S4" s="89" t="s">
        <v>74</v>
      </c>
      <c r="T4" s="89" t="s">
        <v>75</v>
      </c>
    </row>
    <row r="5" spans="1:20" s="24" customFormat="1" ht="18.75" customHeight="1">
      <c r="A5" s="25"/>
      <c r="B5" s="25"/>
      <c r="C5" s="25"/>
      <c r="D5" s="27" t="s">
        <v>48</v>
      </c>
      <c r="E5" s="26">
        <f t="shared" ref="E5:T5" si="0">E6+E13+E17</f>
        <v>1340194.9099999999</v>
      </c>
      <c r="F5" s="26">
        <f t="shared" si="0"/>
        <v>1300194.9099999999</v>
      </c>
      <c r="G5" s="26">
        <f t="shared" si="0"/>
        <v>40000</v>
      </c>
      <c r="H5" s="26">
        <f t="shared" si="0"/>
        <v>0</v>
      </c>
      <c r="I5" s="26">
        <f t="shared" si="0"/>
        <v>0</v>
      </c>
      <c r="J5" s="26">
        <f t="shared" si="0"/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6">
        <f t="shared" si="0"/>
        <v>0</v>
      </c>
      <c r="O5" s="26">
        <f t="shared" si="0"/>
        <v>0</v>
      </c>
      <c r="P5" s="26">
        <f t="shared" si="0"/>
        <v>0</v>
      </c>
      <c r="Q5" s="26">
        <f t="shared" si="0"/>
        <v>0</v>
      </c>
      <c r="R5" s="26">
        <f t="shared" si="0"/>
        <v>0</v>
      </c>
      <c r="S5" s="26">
        <f t="shared" si="0"/>
        <v>0</v>
      </c>
      <c r="T5" s="26">
        <f t="shared" si="0"/>
        <v>0</v>
      </c>
    </row>
    <row r="6" spans="1:20" ht="18.75" customHeight="1">
      <c r="A6" s="25" t="s">
        <v>78</v>
      </c>
      <c r="B6" s="25"/>
      <c r="C6" s="25"/>
      <c r="D6" s="27" t="s">
        <v>22</v>
      </c>
      <c r="E6" s="26">
        <f t="shared" ref="E6:T6" si="1">E7+E10</f>
        <v>1259993.93</v>
      </c>
      <c r="F6" s="26">
        <f t="shared" si="1"/>
        <v>1219993.93</v>
      </c>
      <c r="G6" s="26">
        <f t="shared" si="1"/>
        <v>40000</v>
      </c>
      <c r="H6" s="26">
        <f t="shared" si="1"/>
        <v>0</v>
      </c>
      <c r="I6" s="26">
        <f t="shared" si="1"/>
        <v>0</v>
      </c>
      <c r="J6" s="26">
        <f t="shared" si="1"/>
        <v>0</v>
      </c>
      <c r="K6" s="26">
        <f t="shared" si="1"/>
        <v>0</v>
      </c>
      <c r="L6" s="26">
        <f t="shared" si="1"/>
        <v>0</v>
      </c>
      <c r="M6" s="26">
        <f t="shared" si="1"/>
        <v>0</v>
      </c>
      <c r="N6" s="26">
        <f t="shared" si="1"/>
        <v>0</v>
      </c>
      <c r="O6" s="26">
        <f t="shared" si="1"/>
        <v>0</v>
      </c>
      <c r="P6" s="26">
        <f t="shared" si="1"/>
        <v>0</v>
      </c>
      <c r="Q6" s="26">
        <f t="shared" si="1"/>
        <v>0</v>
      </c>
      <c r="R6" s="26">
        <f t="shared" si="1"/>
        <v>0</v>
      </c>
      <c r="S6" s="26">
        <f t="shared" si="1"/>
        <v>0</v>
      </c>
      <c r="T6" s="26">
        <f t="shared" si="1"/>
        <v>0</v>
      </c>
    </row>
    <row r="7" spans="1:20" ht="18.75" customHeight="1">
      <c r="A7" s="25"/>
      <c r="B7" s="25" t="s">
        <v>83</v>
      </c>
      <c r="C7" s="25"/>
      <c r="D7" s="27" t="s">
        <v>220</v>
      </c>
      <c r="E7" s="26">
        <f t="shared" ref="E7:T7" si="2">SUM(E8:E9)</f>
        <v>1182332.17</v>
      </c>
      <c r="F7" s="26">
        <f t="shared" si="2"/>
        <v>1142332.17</v>
      </c>
      <c r="G7" s="26">
        <f t="shared" si="2"/>
        <v>40000</v>
      </c>
      <c r="H7" s="26">
        <f t="shared" si="2"/>
        <v>0</v>
      </c>
      <c r="I7" s="26">
        <f t="shared" si="2"/>
        <v>0</v>
      </c>
      <c r="J7" s="26">
        <f t="shared" si="2"/>
        <v>0</v>
      </c>
      <c r="K7" s="26">
        <f t="shared" si="2"/>
        <v>0</v>
      </c>
      <c r="L7" s="26">
        <f t="shared" si="2"/>
        <v>0</v>
      </c>
      <c r="M7" s="26">
        <f t="shared" si="2"/>
        <v>0</v>
      </c>
      <c r="N7" s="26">
        <f t="shared" si="2"/>
        <v>0</v>
      </c>
      <c r="O7" s="26">
        <f t="shared" si="2"/>
        <v>0</v>
      </c>
      <c r="P7" s="26">
        <f t="shared" si="2"/>
        <v>0</v>
      </c>
      <c r="Q7" s="26">
        <f t="shared" si="2"/>
        <v>0</v>
      </c>
      <c r="R7" s="26">
        <f t="shared" si="2"/>
        <v>0</v>
      </c>
      <c r="S7" s="26">
        <f t="shared" si="2"/>
        <v>0</v>
      </c>
      <c r="T7" s="26">
        <f t="shared" si="2"/>
        <v>0</v>
      </c>
    </row>
    <row r="8" spans="1:20" ht="18.75" customHeight="1">
      <c r="A8" s="25" t="s">
        <v>81</v>
      </c>
      <c r="B8" s="25" t="s">
        <v>88</v>
      </c>
      <c r="C8" s="25" t="s">
        <v>79</v>
      </c>
      <c r="D8" s="27" t="s">
        <v>224</v>
      </c>
      <c r="E8" s="26">
        <v>1132332.17</v>
      </c>
      <c r="F8" s="26">
        <v>1092332.17</v>
      </c>
      <c r="G8" s="26">
        <v>40000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</row>
    <row r="9" spans="1:20" ht="18.75" customHeight="1">
      <c r="A9" s="25" t="s">
        <v>81</v>
      </c>
      <c r="B9" s="25" t="s">
        <v>88</v>
      </c>
      <c r="C9" s="25" t="s">
        <v>219</v>
      </c>
      <c r="D9" s="27" t="s">
        <v>221</v>
      </c>
      <c r="E9" s="26">
        <v>50000</v>
      </c>
      <c r="F9" s="26">
        <v>50000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</row>
    <row r="10" spans="1:20" ht="18.75" customHeight="1">
      <c r="A10" s="25"/>
      <c r="B10" s="25" t="s">
        <v>79</v>
      </c>
      <c r="C10" s="25"/>
      <c r="D10" s="27" t="s">
        <v>80</v>
      </c>
      <c r="E10" s="26">
        <f t="shared" ref="E10:T10" si="3">SUM(E11:E12)</f>
        <v>77661.759999999995</v>
      </c>
      <c r="F10" s="26">
        <f t="shared" si="3"/>
        <v>77661.759999999995</v>
      </c>
      <c r="G10" s="26">
        <f t="shared" si="3"/>
        <v>0</v>
      </c>
      <c r="H10" s="26">
        <f t="shared" si="3"/>
        <v>0</v>
      </c>
      <c r="I10" s="26">
        <f t="shared" si="3"/>
        <v>0</v>
      </c>
      <c r="J10" s="26">
        <f t="shared" si="3"/>
        <v>0</v>
      </c>
      <c r="K10" s="26">
        <f t="shared" si="3"/>
        <v>0</v>
      </c>
      <c r="L10" s="26">
        <f t="shared" si="3"/>
        <v>0</v>
      </c>
      <c r="M10" s="26">
        <f t="shared" si="3"/>
        <v>0</v>
      </c>
      <c r="N10" s="26">
        <f t="shared" si="3"/>
        <v>0</v>
      </c>
      <c r="O10" s="26">
        <f t="shared" si="3"/>
        <v>0</v>
      </c>
      <c r="P10" s="26">
        <f t="shared" si="3"/>
        <v>0</v>
      </c>
      <c r="Q10" s="26">
        <f t="shared" si="3"/>
        <v>0</v>
      </c>
      <c r="R10" s="26">
        <f t="shared" si="3"/>
        <v>0</v>
      </c>
      <c r="S10" s="26">
        <f t="shared" si="3"/>
        <v>0</v>
      </c>
      <c r="T10" s="26">
        <f t="shared" si="3"/>
        <v>0</v>
      </c>
    </row>
    <row r="11" spans="1:20" ht="18.75" customHeight="1">
      <c r="A11" s="25" t="s">
        <v>81</v>
      </c>
      <c r="B11" s="25" t="s">
        <v>82</v>
      </c>
      <c r="C11" s="25" t="s">
        <v>89</v>
      </c>
      <c r="D11" s="27" t="s">
        <v>136</v>
      </c>
      <c r="E11" s="26">
        <v>6372</v>
      </c>
      <c r="F11" s="26">
        <v>6372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</row>
    <row r="12" spans="1:20" ht="18.75" customHeight="1">
      <c r="A12" s="25" t="s">
        <v>81</v>
      </c>
      <c r="B12" s="25" t="s">
        <v>82</v>
      </c>
      <c r="C12" s="25" t="s">
        <v>79</v>
      </c>
      <c r="D12" s="27" t="s">
        <v>84</v>
      </c>
      <c r="E12" s="26">
        <v>71289.759999999995</v>
      </c>
      <c r="F12" s="26">
        <v>71289.759999999995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</row>
    <row r="13" spans="1:20" ht="18.75" customHeight="1">
      <c r="A13" s="25" t="s">
        <v>85</v>
      </c>
      <c r="B13" s="25"/>
      <c r="C13" s="25"/>
      <c r="D13" s="27" t="s">
        <v>86</v>
      </c>
      <c r="E13" s="26">
        <f t="shared" ref="E13:T13" si="4">E14</f>
        <v>49011.71</v>
      </c>
      <c r="F13" s="26">
        <f t="shared" si="4"/>
        <v>49011.71</v>
      </c>
      <c r="G13" s="26">
        <f t="shared" si="4"/>
        <v>0</v>
      </c>
      <c r="H13" s="26">
        <f t="shared" si="4"/>
        <v>0</v>
      </c>
      <c r="I13" s="26">
        <f t="shared" si="4"/>
        <v>0</v>
      </c>
      <c r="J13" s="26">
        <f t="shared" si="4"/>
        <v>0</v>
      </c>
      <c r="K13" s="26">
        <f t="shared" si="4"/>
        <v>0</v>
      </c>
      <c r="L13" s="26">
        <f t="shared" si="4"/>
        <v>0</v>
      </c>
      <c r="M13" s="26">
        <f t="shared" si="4"/>
        <v>0</v>
      </c>
      <c r="N13" s="26">
        <f t="shared" si="4"/>
        <v>0</v>
      </c>
      <c r="O13" s="26">
        <f t="shared" si="4"/>
        <v>0</v>
      </c>
      <c r="P13" s="26">
        <f t="shared" si="4"/>
        <v>0</v>
      </c>
      <c r="Q13" s="26">
        <f t="shared" si="4"/>
        <v>0</v>
      </c>
      <c r="R13" s="26">
        <f t="shared" si="4"/>
        <v>0</v>
      </c>
      <c r="S13" s="26">
        <f t="shared" si="4"/>
        <v>0</v>
      </c>
      <c r="T13" s="26">
        <f t="shared" si="4"/>
        <v>0</v>
      </c>
    </row>
    <row r="14" spans="1:20" ht="18.75" customHeight="1">
      <c r="A14" s="25"/>
      <c r="B14" s="25" t="s">
        <v>92</v>
      </c>
      <c r="C14" s="25"/>
      <c r="D14" s="27" t="s">
        <v>93</v>
      </c>
      <c r="E14" s="26">
        <f t="shared" ref="E14:T14" si="5">SUM(E15:E16)</f>
        <v>49011.71</v>
      </c>
      <c r="F14" s="26">
        <f t="shared" si="5"/>
        <v>49011.71</v>
      </c>
      <c r="G14" s="26">
        <f t="shared" si="5"/>
        <v>0</v>
      </c>
      <c r="H14" s="26">
        <f t="shared" si="5"/>
        <v>0</v>
      </c>
      <c r="I14" s="26">
        <f t="shared" si="5"/>
        <v>0</v>
      </c>
      <c r="J14" s="26">
        <f t="shared" si="5"/>
        <v>0</v>
      </c>
      <c r="K14" s="26">
        <f t="shared" si="5"/>
        <v>0</v>
      </c>
      <c r="L14" s="26">
        <f t="shared" si="5"/>
        <v>0</v>
      </c>
      <c r="M14" s="26">
        <f t="shared" si="5"/>
        <v>0</v>
      </c>
      <c r="N14" s="26">
        <f t="shared" si="5"/>
        <v>0</v>
      </c>
      <c r="O14" s="26">
        <f t="shared" si="5"/>
        <v>0</v>
      </c>
      <c r="P14" s="26">
        <f t="shared" si="5"/>
        <v>0</v>
      </c>
      <c r="Q14" s="26">
        <f t="shared" si="5"/>
        <v>0</v>
      </c>
      <c r="R14" s="26">
        <f t="shared" si="5"/>
        <v>0</v>
      </c>
      <c r="S14" s="26">
        <f t="shared" si="5"/>
        <v>0</v>
      </c>
      <c r="T14" s="26">
        <f t="shared" si="5"/>
        <v>0</v>
      </c>
    </row>
    <row r="15" spans="1:20" ht="18.75" customHeight="1">
      <c r="A15" s="25" t="s">
        <v>87</v>
      </c>
      <c r="B15" s="25" t="s">
        <v>94</v>
      </c>
      <c r="C15" s="25" t="s">
        <v>89</v>
      </c>
      <c r="D15" s="27" t="s">
        <v>137</v>
      </c>
      <c r="E15" s="26">
        <v>32080.39</v>
      </c>
      <c r="F15" s="26">
        <v>32080.39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</row>
    <row r="16" spans="1:20" ht="18.75" customHeight="1">
      <c r="A16" s="25" t="s">
        <v>87</v>
      </c>
      <c r="B16" s="25" t="s">
        <v>94</v>
      </c>
      <c r="C16" s="25" t="s">
        <v>91</v>
      </c>
      <c r="D16" s="27" t="s">
        <v>95</v>
      </c>
      <c r="E16" s="26">
        <v>16931.32</v>
      </c>
      <c r="F16" s="26">
        <v>16931.32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</row>
    <row r="17" spans="1:20" ht="18.75" customHeight="1">
      <c r="A17" s="25" t="s">
        <v>96</v>
      </c>
      <c r="B17" s="25"/>
      <c r="C17" s="25"/>
      <c r="D17" s="27" t="s">
        <v>34</v>
      </c>
      <c r="E17" s="26">
        <f t="shared" ref="E17:T18" si="6">E18</f>
        <v>31189.27</v>
      </c>
      <c r="F17" s="26">
        <f t="shared" si="6"/>
        <v>31189.27</v>
      </c>
      <c r="G17" s="26">
        <f t="shared" si="6"/>
        <v>0</v>
      </c>
      <c r="H17" s="26">
        <f t="shared" si="6"/>
        <v>0</v>
      </c>
      <c r="I17" s="26">
        <f t="shared" si="6"/>
        <v>0</v>
      </c>
      <c r="J17" s="26">
        <f t="shared" si="6"/>
        <v>0</v>
      </c>
      <c r="K17" s="26">
        <f t="shared" si="6"/>
        <v>0</v>
      </c>
      <c r="L17" s="26">
        <f t="shared" si="6"/>
        <v>0</v>
      </c>
      <c r="M17" s="26">
        <f t="shared" si="6"/>
        <v>0</v>
      </c>
      <c r="N17" s="26">
        <f t="shared" si="6"/>
        <v>0</v>
      </c>
      <c r="O17" s="26">
        <f t="shared" si="6"/>
        <v>0</v>
      </c>
      <c r="P17" s="26">
        <f t="shared" si="6"/>
        <v>0</v>
      </c>
      <c r="Q17" s="26">
        <f t="shared" si="6"/>
        <v>0</v>
      </c>
      <c r="R17" s="26">
        <f t="shared" si="6"/>
        <v>0</v>
      </c>
      <c r="S17" s="26">
        <f t="shared" si="6"/>
        <v>0</v>
      </c>
      <c r="T17" s="26">
        <f t="shared" si="6"/>
        <v>0</v>
      </c>
    </row>
    <row r="18" spans="1:20" ht="18.75" customHeight="1">
      <c r="A18" s="25"/>
      <c r="B18" s="25" t="s">
        <v>89</v>
      </c>
      <c r="C18" s="25"/>
      <c r="D18" s="27" t="s">
        <v>97</v>
      </c>
      <c r="E18" s="26">
        <f t="shared" si="6"/>
        <v>31189.27</v>
      </c>
      <c r="F18" s="26">
        <f t="shared" si="6"/>
        <v>31189.27</v>
      </c>
      <c r="G18" s="26">
        <f t="shared" si="6"/>
        <v>0</v>
      </c>
      <c r="H18" s="26">
        <f t="shared" si="6"/>
        <v>0</v>
      </c>
      <c r="I18" s="26">
        <f t="shared" si="6"/>
        <v>0</v>
      </c>
      <c r="J18" s="26">
        <f t="shared" si="6"/>
        <v>0</v>
      </c>
      <c r="K18" s="26">
        <f t="shared" si="6"/>
        <v>0</v>
      </c>
      <c r="L18" s="26">
        <f t="shared" si="6"/>
        <v>0</v>
      </c>
      <c r="M18" s="26">
        <f t="shared" si="6"/>
        <v>0</v>
      </c>
      <c r="N18" s="26">
        <f t="shared" si="6"/>
        <v>0</v>
      </c>
      <c r="O18" s="26">
        <f t="shared" si="6"/>
        <v>0</v>
      </c>
      <c r="P18" s="26">
        <f t="shared" si="6"/>
        <v>0</v>
      </c>
      <c r="Q18" s="26">
        <f t="shared" si="6"/>
        <v>0</v>
      </c>
      <c r="R18" s="26">
        <f t="shared" si="6"/>
        <v>0</v>
      </c>
      <c r="S18" s="26">
        <f t="shared" si="6"/>
        <v>0</v>
      </c>
      <c r="T18" s="26">
        <f t="shared" si="6"/>
        <v>0</v>
      </c>
    </row>
    <row r="19" spans="1:20" ht="18.75" customHeight="1">
      <c r="A19" s="25" t="s">
        <v>98</v>
      </c>
      <c r="B19" s="25" t="s">
        <v>90</v>
      </c>
      <c r="C19" s="25" t="s">
        <v>83</v>
      </c>
      <c r="D19" s="27" t="s">
        <v>99</v>
      </c>
      <c r="E19" s="26">
        <v>31189.27</v>
      </c>
      <c r="F19" s="26">
        <v>31189.27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</row>
    <row r="20" spans="1:20" ht="18.75" customHeight="1"/>
    <row r="21" spans="1:20" ht="18.75" customHeight="1"/>
    <row r="22" spans="1:20" ht="18.75" customHeight="1"/>
    <row r="23" spans="1:20" ht="18.75" customHeight="1"/>
    <row r="24" spans="1:20" ht="18.75" customHeight="1"/>
    <row r="25" spans="1:20" ht="18.75" customHeight="1"/>
    <row r="26" spans="1:20" ht="18.75" customHeight="1"/>
    <row r="27" spans="1:20" ht="18.75" customHeight="1"/>
    <row r="28" spans="1:20" ht="18.75" customHeight="1"/>
    <row r="29" spans="1:20" ht="18.75" customHeight="1"/>
    <row r="30" spans="1:20" ht="18.75" customHeight="1"/>
    <row r="31" spans="1:20" ht="18.75" customHeight="1"/>
    <row r="32" spans="1:20" ht="18.75" customHeight="1"/>
    <row r="33" ht="18.75" customHeight="1"/>
    <row r="34" ht="18.75" customHeight="1"/>
    <row r="35" ht="18.75" customHeight="1"/>
    <row r="36" ht="18.75" customHeight="1"/>
    <row r="37" ht="18.75" customHeight="1"/>
  </sheetData>
  <sheetProtection formatCells="0" formatColumns="0" formatRows="0"/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6"/>
  <sheetViews>
    <sheetView showGridLines="0" showZeros="0" workbookViewId="0"/>
  </sheetViews>
  <sheetFormatPr defaultRowHeight="15"/>
  <cols>
    <col min="1" max="1" width="32" customWidth="1"/>
    <col min="2" max="4" width="4" customWidth="1"/>
    <col min="5" max="5" width="37.83203125" customWidth="1"/>
    <col min="6" max="10" width="16.5" customWidth="1"/>
  </cols>
  <sheetData>
    <row r="1" spans="1:10" ht="38.25" customHeight="1">
      <c r="A1" s="100" t="s">
        <v>138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4.25" customHeight="1">
      <c r="A2" s="98"/>
      <c r="B2" s="98"/>
      <c r="C2" s="98"/>
      <c r="D2" s="98"/>
      <c r="E2" s="98"/>
      <c r="F2" s="98"/>
      <c r="G2" s="98"/>
      <c r="H2" s="98"/>
      <c r="I2" s="98"/>
      <c r="J2" s="99" t="s">
        <v>105</v>
      </c>
    </row>
    <row r="3" spans="1:10" ht="14.25" customHeight="1">
      <c r="A3" s="145" t="s">
        <v>0</v>
      </c>
      <c r="B3" s="147" t="s">
        <v>46</v>
      </c>
      <c r="C3" s="148"/>
      <c r="D3" s="149"/>
      <c r="E3" s="145" t="s">
        <v>47</v>
      </c>
      <c r="F3" s="145" t="s">
        <v>48</v>
      </c>
      <c r="G3" s="145" t="s">
        <v>49</v>
      </c>
      <c r="H3" s="145" t="s">
        <v>50</v>
      </c>
      <c r="I3" s="145" t="s">
        <v>51</v>
      </c>
      <c r="J3" s="145" t="s">
        <v>52</v>
      </c>
    </row>
    <row r="4" spans="1:10" ht="14.25" customHeight="1">
      <c r="A4" s="146"/>
      <c r="B4" s="101" t="s">
        <v>53</v>
      </c>
      <c r="C4" s="101" t="s">
        <v>54</v>
      </c>
      <c r="D4" s="101" t="s">
        <v>55</v>
      </c>
      <c r="E4" s="146"/>
      <c r="F4" s="146"/>
      <c r="G4" s="146"/>
      <c r="H4" s="146"/>
      <c r="I4" s="146"/>
      <c r="J4" s="146"/>
    </row>
    <row r="5" spans="1:10" s="24" customFormat="1" ht="15.75" customHeight="1">
      <c r="A5" s="28"/>
      <c r="B5" s="28"/>
      <c r="C5" s="28"/>
      <c r="D5" s="28"/>
      <c r="E5" s="29" t="s">
        <v>48</v>
      </c>
      <c r="F5" s="30">
        <f>F6</f>
        <v>1300194.9099999999</v>
      </c>
      <c r="G5" s="30">
        <f>G6</f>
        <v>1017832.83</v>
      </c>
      <c r="H5" s="30">
        <f>H6</f>
        <v>275750.07999999996</v>
      </c>
      <c r="I5" s="30">
        <f>I6</f>
        <v>6612</v>
      </c>
      <c r="J5" s="30">
        <f>J6</f>
        <v>0</v>
      </c>
    </row>
    <row r="6" spans="1:10" ht="15.75" customHeight="1">
      <c r="A6" s="28" t="s">
        <v>223</v>
      </c>
      <c r="B6" s="28"/>
      <c r="C6" s="28"/>
      <c r="D6" s="28"/>
      <c r="E6" s="29"/>
      <c r="F6" s="30">
        <f>F7+F14+F18</f>
        <v>1300194.9099999999</v>
      </c>
      <c r="G6" s="30">
        <f>G7+G14+G18</f>
        <v>1017832.83</v>
      </c>
      <c r="H6" s="30">
        <f>H7+H14+H18</f>
        <v>275750.07999999996</v>
      </c>
      <c r="I6" s="30">
        <f>I7+I14+I18</f>
        <v>6612</v>
      </c>
      <c r="J6" s="30">
        <f>J7+J14+J18</f>
        <v>0</v>
      </c>
    </row>
    <row r="7" spans="1:10" ht="15.75" customHeight="1">
      <c r="A7" s="28"/>
      <c r="B7" s="28" t="s">
        <v>78</v>
      </c>
      <c r="C7" s="28"/>
      <c r="D7" s="28"/>
      <c r="E7" s="29"/>
      <c r="F7" s="30">
        <f>F8+F11</f>
        <v>1219993.93</v>
      </c>
      <c r="G7" s="30">
        <f>G8+G11</f>
        <v>937631.85</v>
      </c>
      <c r="H7" s="30">
        <f>H8+H11</f>
        <v>275750.07999999996</v>
      </c>
      <c r="I7" s="30">
        <f>I8+I11</f>
        <v>6612</v>
      </c>
      <c r="J7" s="30">
        <f>J8+J11</f>
        <v>0</v>
      </c>
    </row>
    <row r="8" spans="1:10" ht="15.75" customHeight="1">
      <c r="A8" s="28"/>
      <c r="B8" s="28"/>
      <c r="C8" s="28" t="s">
        <v>83</v>
      </c>
      <c r="D8" s="28"/>
      <c r="E8" s="29"/>
      <c r="F8" s="30">
        <f>SUM(F9:F10)</f>
        <v>1142332.17</v>
      </c>
      <c r="G8" s="30">
        <f>SUM(G9:G10)</f>
        <v>866342.09</v>
      </c>
      <c r="H8" s="30">
        <f>SUM(H9:H10)</f>
        <v>275750.07999999996</v>
      </c>
      <c r="I8" s="30">
        <f>SUM(I9:I10)</f>
        <v>240</v>
      </c>
      <c r="J8" s="30">
        <f>SUM(J9:J10)</f>
        <v>0</v>
      </c>
    </row>
    <row r="9" spans="1:10" ht="15.75" customHeight="1">
      <c r="A9" s="28" t="s">
        <v>100</v>
      </c>
      <c r="B9" s="28" t="s">
        <v>100</v>
      </c>
      <c r="C9" s="28" t="s">
        <v>100</v>
      </c>
      <c r="D9" s="28" t="s">
        <v>79</v>
      </c>
      <c r="E9" s="29" t="s">
        <v>225</v>
      </c>
      <c r="F9" s="30">
        <v>1092332.17</v>
      </c>
      <c r="G9" s="30">
        <v>866342.09</v>
      </c>
      <c r="H9" s="30">
        <v>225750.08</v>
      </c>
      <c r="I9" s="30">
        <v>240</v>
      </c>
      <c r="J9" s="30">
        <v>0</v>
      </c>
    </row>
    <row r="10" spans="1:10" ht="15.75" customHeight="1">
      <c r="A10" s="28" t="s">
        <v>100</v>
      </c>
      <c r="B10" s="28" t="s">
        <v>100</v>
      </c>
      <c r="C10" s="28" t="s">
        <v>100</v>
      </c>
      <c r="D10" s="28" t="s">
        <v>219</v>
      </c>
      <c r="E10" s="29" t="s">
        <v>222</v>
      </c>
      <c r="F10" s="30">
        <v>50000</v>
      </c>
      <c r="G10" s="30">
        <v>0</v>
      </c>
      <c r="H10" s="30">
        <v>50000</v>
      </c>
      <c r="I10" s="30">
        <v>0</v>
      </c>
      <c r="J10" s="30">
        <v>0</v>
      </c>
    </row>
    <row r="11" spans="1:10" ht="15.75" customHeight="1">
      <c r="A11" s="28"/>
      <c r="B11" s="28"/>
      <c r="C11" s="28" t="s">
        <v>79</v>
      </c>
      <c r="D11" s="28"/>
      <c r="E11" s="29"/>
      <c r="F11" s="30">
        <f>SUM(F12:F13)</f>
        <v>77661.759999999995</v>
      </c>
      <c r="G11" s="30">
        <f>SUM(G12:G13)</f>
        <v>71289.759999999995</v>
      </c>
      <c r="H11" s="30">
        <f>SUM(H12:H13)</f>
        <v>0</v>
      </c>
      <c r="I11" s="30">
        <f>SUM(I12:I13)</f>
        <v>6372</v>
      </c>
      <c r="J11" s="30">
        <f>SUM(J12:J13)</f>
        <v>0</v>
      </c>
    </row>
    <row r="12" spans="1:10" ht="15.75" customHeight="1">
      <c r="A12" s="28" t="s">
        <v>100</v>
      </c>
      <c r="B12" s="28" t="s">
        <v>100</v>
      </c>
      <c r="C12" s="28" t="s">
        <v>100</v>
      </c>
      <c r="D12" s="28" t="s">
        <v>89</v>
      </c>
      <c r="E12" s="29" t="s">
        <v>139</v>
      </c>
      <c r="F12" s="30">
        <v>6372</v>
      </c>
      <c r="G12" s="30">
        <v>0</v>
      </c>
      <c r="H12" s="30">
        <v>0</v>
      </c>
      <c r="I12" s="30">
        <v>6372</v>
      </c>
      <c r="J12" s="30">
        <v>0</v>
      </c>
    </row>
    <row r="13" spans="1:10" ht="15.75" customHeight="1">
      <c r="A13" s="28" t="s">
        <v>100</v>
      </c>
      <c r="B13" s="28" t="s">
        <v>100</v>
      </c>
      <c r="C13" s="28" t="s">
        <v>100</v>
      </c>
      <c r="D13" s="28" t="s">
        <v>79</v>
      </c>
      <c r="E13" s="29" t="s">
        <v>101</v>
      </c>
      <c r="F13" s="30">
        <v>71289.759999999995</v>
      </c>
      <c r="G13" s="30">
        <v>71289.759999999995</v>
      </c>
      <c r="H13" s="30">
        <v>0</v>
      </c>
      <c r="I13" s="30">
        <v>0</v>
      </c>
      <c r="J13" s="30">
        <v>0</v>
      </c>
    </row>
    <row r="14" spans="1:10" ht="15.75" customHeight="1">
      <c r="A14" s="28"/>
      <c r="B14" s="28" t="s">
        <v>85</v>
      </c>
      <c r="C14" s="28"/>
      <c r="D14" s="28"/>
      <c r="E14" s="29"/>
      <c r="F14" s="30">
        <f>F15</f>
        <v>49011.71</v>
      </c>
      <c r="G14" s="30">
        <f>G15</f>
        <v>49011.71</v>
      </c>
      <c r="H14" s="30">
        <f>H15</f>
        <v>0</v>
      </c>
      <c r="I14" s="30">
        <f>I15</f>
        <v>0</v>
      </c>
      <c r="J14" s="30">
        <f>J15</f>
        <v>0</v>
      </c>
    </row>
    <row r="15" spans="1:10" ht="15.75" customHeight="1">
      <c r="A15" s="28"/>
      <c r="B15" s="28"/>
      <c r="C15" s="28" t="s">
        <v>92</v>
      </c>
      <c r="D15" s="28"/>
      <c r="E15" s="29"/>
      <c r="F15" s="30">
        <f>SUM(F16:F17)</f>
        <v>49011.71</v>
      </c>
      <c r="G15" s="30">
        <f>SUM(G16:G17)</f>
        <v>49011.71</v>
      </c>
      <c r="H15" s="30">
        <f>SUM(H16:H17)</f>
        <v>0</v>
      </c>
      <c r="I15" s="30">
        <f>SUM(I16:I17)</f>
        <v>0</v>
      </c>
      <c r="J15" s="30">
        <f>SUM(J16:J17)</f>
        <v>0</v>
      </c>
    </row>
    <row r="16" spans="1:10" ht="15.75" customHeight="1">
      <c r="A16" s="28" t="s">
        <v>100</v>
      </c>
      <c r="B16" s="28" t="s">
        <v>100</v>
      </c>
      <c r="C16" s="28" t="s">
        <v>100</v>
      </c>
      <c r="D16" s="28" t="s">
        <v>89</v>
      </c>
      <c r="E16" s="29" t="s">
        <v>140</v>
      </c>
      <c r="F16" s="30">
        <v>32080.39</v>
      </c>
      <c r="G16" s="30">
        <v>32080.39</v>
      </c>
      <c r="H16" s="30">
        <v>0</v>
      </c>
      <c r="I16" s="30">
        <v>0</v>
      </c>
      <c r="J16" s="30">
        <v>0</v>
      </c>
    </row>
    <row r="17" spans="1:10" ht="15.75" customHeight="1">
      <c r="A17" s="28" t="s">
        <v>100</v>
      </c>
      <c r="B17" s="28" t="s">
        <v>100</v>
      </c>
      <c r="C17" s="28" t="s">
        <v>100</v>
      </c>
      <c r="D17" s="28" t="s">
        <v>91</v>
      </c>
      <c r="E17" s="29" t="s">
        <v>102</v>
      </c>
      <c r="F17" s="30">
        <v>16931.32</v>
      </c>
      <c r="G17" s="30">
        <v>16931.32</v>
      </c>
      <c r="H17" s="30">
        <v>0</v>
      </c>
      <c r="I17" s="30">
        <v>0</v>
      </c>
      <c r="J17" s="30">
        <v>0</v>
      </c>
    </row>
    <row r="18" spans="1:10" ht="15.75" customHeight="1">
      <c r="A18" s="28"/>
      <c r="B18" s="28" t="s">
        <v>96</v>
      </c>
      <c r="C18" s="28"/>
      <c r="D18" s="28"/>
      <c r="E18" s="29"/>
      <c r="F18" s="30">
        <f t="shared" ref="F18:J19" si="0">F19</f>
        <v>31189.27</v>
      </c>
      <c r="G18" s="30">
        <f t="shared" si="0"/>
        <v>31189.27</v>
      </c>
      <c r="H18" s="30">
        <f t="shared" si="0"/>
        <v>0</v>
      </c>
      <c r="I18" s="30">
        <f t="shared" si="0"/>
        <v>0</v>
      </c>
      <c r="J18" s="30">
        <f t="shared" si="0"/>
        <v>0</v>
      </c>
    </row>
    <row r="19" spans="1:10" ht="15.75" customHeight="1">
      <c r="A19" s="28"/>
      <c r="B19" s="28"/>
      <c r="C19" s="28" t="s">
        <v>89</v>
      </c>
      <c r="D19" s="28"/>
      <c r="E19" s="29"/>
      <c r="F19" s="30">
        <f t="shared" si="0"/>
        <v>31189.27</v>
      </c>
      <c r="G19" s="30">
        <f t="shared" si="0"/>
        <v>31189.27</v>
      </c>
      <c r="H19" s="30">
        <f t="shared" si="0"/>
        <v>0</v>
      </c>
      <c r="I19" s="30">
        <f t="shared" si="0"/>
        <v>0</v>
      </c>
      <c r="J19" s="30">
        <f t="shared" si="0"/>
        <v>0</v>
      </c>
    </row>
    <row r="20" spans="1:10" ht="15.75" customHeight="1">
      <c r="A20" s="28" t="s">
        <v>100</v>
      </c>
      <c r="B20" s="28" t="s">
        <v>100</v>
      </c>
      <c r="C20" s="28" t="s">
        <v>100</v>
      </c>
      <c r="D20" s="28" t="s">
        <v>83</v>
      </c>
      <c r="E20" s="29" t="s">
        <v>103</v>
      </c>
      <c r="F20" s="30">
        <v>31189.27</v>
      </c>
      <c r="G20" s="30">
        <v>31189.27</v>
      </c>
      <c r="H20" s="30">
        <v>0</v>
      </c>
      <c r="I20" s="30">
        <v>0</v>
      </c>
      <c r="J20" s="30">
        <v>0</v>
      </c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</sheetData>
  <sheetProtection formatCells="0" formatColumns="0" formatRows="0"/>
  <mergeCells count="8">
    <mergeCell ref="J3:J4"/>
    <mergeCell ref="B3:D3"/>
    <mergeCell ref="E3:E4"/>
    <mergeCell ref="A3:A4"/>
    <mergeCell ref="F3:F4"/>
    <mergeCell ref="G3:G4"/>
    <mergeCell ref="H3:H4"/>
    <mergeCell ref="I3:I4"/>
  </mergeCells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8"/>
  <sheetViews>
    <sheetView showGridLines="0" showZeros="0" workbookViewId="0"/>
  </sheetViews>
  <sheetFormatPr defaultRowHeight="15"/>
  <cols>
    <col min="1" max="1" width="32" customWidth="1"/>
    <col min="2" max="4" width="4" customWidth="1"/>
    <col min="5" max="5" width="37.83203125" customWidth="1"/>
    <col min="6" max="10" width="16.5" customWidth="1"/>
  </cols>
  <sheetData>
    <row r="1" spans="1:10" ht="38.25" customHeight="1">
      <c r="A1" s="104" t="s">
        <v>141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4.25" customHeight="1">
      <c r="A2" s="102"/>
      <c r="B2" s="102"/>
      <c r="C2" s="102"/>
      <c r="D2" s="102"/>
      <c r="E2" s="102"/>
      <c r="F2" s="102"/>
      <c r="G2" s="102"/>
      <c r="H2" s="102"/>
      <c r="I2" s="102"/>
      <c r="J2" s="103" t="s">
        <v>105</v>
      </c>
    </row>
    <row r="3" spans="1:10" ht="14.25" customHeight="1">
      <c r="A3" s="145" t="s">
        <v>0</v>
      </c>
      <c r="B3" s="147" t="s">
        <v>46</v>
      </c>
      <c r="C3" s="148"/>
      <c r="D3" s="149"/>
      <c r="E3" s="145" t="s">
        <v>47</v>
      </c>
      <c r="F3" s="145" t="s">
        <v>48</v>
      </c>
      <c r="G3" s="145" t="s">
        <v>49</v>
      </c>
      <c r="H3" s="145" t="s">
        <v>50</v>
      </c>
      <c r="I3" s="145" t="s">
        <v>51</v>
      </c>
      <c r="J3" s="145" t="s">
        <v>52</v>
      </c>
    </row>
    <row r="4" spans="1:10" ht="14.25" customHeight="1">
      <c r="A4" s="146"/>
      <c r="B4" s="105" t="s">
        <v>53</v>
      </c>
      <c r="C4" s="105" t="s">
        <v>54</v>
      </c>
      <c r="D4" s="105" t="s">
        <v>55</v>
      </c>
      <c r="E4" s="146"/>
      <c r="F4" s="146"/>
      <c r="G4" s="146"/>
      <c r="H4" s="146"/>
      <c r="I4" s="146"/>
      <c r="J4" s="146"/>
    </row>
    <row r="5" spans="1:10" s="24" customFormat="1" ht="15.75" customHeight="1">
      <c r="A5" s="28"/>
      <c r="B5" s="28"/>
      <c r="C5" s="28"/>
      <c r="D5" s="28"/>
      <c r="E5" s="29" t="s">
        <v>48</v>
      </c>
      <c r="F5" s="30">
        <f>F6</f>
        <v>1340194.9099999999</v>
      </c>
      <c r="G5" s="30">
        <f>G6</f>
        <v>1017832.83</v>
      </c>
      <c r="H5" s="30">
        <f>H6</f>
        <v>315750.08</v>
      </c>
      <c r="I5" s="30">
        <f>I6</f>
        <v>6612</v>
      </c>
      <c r="J5" s="30">
        <f>J6</f>
        <v>0</v>
      </c>
    </row>
    <row r="6" spans="1:10" ht="15.75" customHeight="1">
      <c r="A6" s="28" t="s">
        <v>223</v>
      </c>
      <c r="B6" s="28"/>
      <c r="C6" s="28"/>
      <c r="D6" s="28"/>
      <c r="E6" s="29"/>
      <c r="F6" s="30">
        <f>F7+F14+F18</f>
        <v>1340194.9099999999</v>
      </c>
      <c r="G6" s="30">
        <f>G7+G14+G18</f>
        <v>1017832.83</v>
      </c>
      <c r="H6" s="30">
        <f>H7+H14+H18</f>
        <v>315750.08</v>
      </c>
      <c r="I6" s="30">
        <f>I7+I14+I18</f>
        <v>6612</v>
      </c>
      <c r="J6" s="30">
        <f>J7+J14+J18</f>
        <v>0</v>
      </c>
    </row>
    <row r="7" spans="1:10" ht="15.75" customHeight="1">
      <c r="A7" s="28"/>
      <c r="B7" s="28" t="s">
        <v>78</v>
      </c>
      <c r="C7" s="28"/>
      <c r="D7" s="28"/>
      <c r="E7" s="29"/>
      <c r="F7" s="30">
        <f>F8+F11</f>
        <v>1259993.93</v>
      </c>
      <c r="G7" s="30">
        <f>G8+G11</f>
        <v>937631.85</v>
      </c>
      <c r="H7" s="30">
        <f>H8+H11</f>
        <v>315750.08</v>
      </c>
      <c r="I7" s="30">
        <f>I8+I11</f>
        <v>6612</v>
      </c>
      <c r="J7" s="30">
        <f>J8+J11</f>
        <v>0</v>
      </c>
    </row>
    <row r="8" spans="1:10" ht="15.75" customHeight="1">
      <c r="A8" s="28"/>
      <c r="B8" s="28"/>
      <c r="C8" s="28" t="s">
        <v>83</v>
      </c>
      <c r="D8" s="28"/>
      <c r="E8" s="29"/>
      <c r="F8" s="30">
        <f>SUM(F9:F10)</f>
        <v>1182332.17</v>
      </c>
      <c r="G8" s="30">
        <f>SUM(G9:G10)</f>
        <v>866342.09</v>
      </c>
      <c r="H8" s="30">
        <f>SUM(H9:H10)</f>
        <v>315750.08</v>
      </c>
      <c r="I8" s="30">
        <f>SUM(I9:I10)</f>
        <v>240</v>
      </c>
      <c r="J8" s="30">
        <f>SUM(J9:J10)</f>
        <v>0</v>
      </c>
    </row>
    <row r="9" spans="1:10" ht="15.75" customHeight="1">
      <c r="A9" s="28" t="s">
        <v>100</v>
      </c>
      <c r="B9" s="28" t="s">
        <v>100</v>
      </c>
      <c r="C9" s="28" t="s">
        <v>100</v>
      </c>
      <c r="D9" s="28" t="s">
        <v>79</v>
      </c>
      <c r="E9" s="29" t="s">
        <v>225</v>
      </c>
      <c r="F9" s="30">
        <v>1132332.17</v>
      </c>
      <c r="G9" s="30">
        <v>866342.09</v>
      </c>
      <c r="H9" s="30">
        <v>265750.08</v>
      </c>
      <c r="I9" s="30">
        <v>240</v>
      </c>
      <c r="J9" s="30">
        <v>0</v>
      </c>
    </row>
    <row r="10" spans="1:10" ht="15.75" customHeight="1">
      <c r="A10" s="28" t="s">
        <v>100</v>
      </c>
      <c r="B10" s="28" t="s">
        <v>100</v>
      </c>
      <c r="C10" s="28" t="s">
        <v>100</v>
      </c>
      <c r="D10" s="28" t="s">
        <v>219</v>
      </c>
      <c r="E10" s="29" t="s">
        <v>222</v>
      </c>
      <c r="F10" s="30">
        <v>50000</v>
      </c>
      <c r="G10" s="30">
        <v>0</v>
      </c>
      <c r="H10" s="30">
        <v>50000</v>
      </c>
      <c r="I10" s="30">
        <v>0</v>
      </c>
      <c r="J10" s="30">
        <v>0</v>
      </c>
    </row>
    <row r="11" spans="1:10" ht="15.75" customHeight="1">
      <c r="A11" s="28"/>
      <c r="B11" s="28"/>
      <c r="C11" s="28" t="s">
        <v>79</v>
      </c>
      <c r="D11" s="28"/>
      <c r="E11" s="29"/>
      <c r="F11" s="30">
        <f>SUM(F12:F13)</f>
        <v>77661.759999999995</v>
      </c>
      <c r="G11" s="30">
        <f>SUM(G12:G13)</f>
        <v>71289.759999999995</v>
      </c>
      <c r="H11" s="30">
        <f>SUM(H12:H13)</f>
        <v>0</v>
      </c>
      <c r="I11" s="30">
        <f>SUM(I12:I13)</f>
        <v>6372</v>
      </c>
      <c r="J11" s="30">
        <f>SUM(J12:J13)</f>
        <v>0</v>
      </c>
    </row>
    <row r="12" spans="1:10" ht="15.75" customHeight="1">
      <c r="A12" s="28" t="s">
        <v>100</v>
      </c>
      <c r="B12" s="28" t="s">
        <v>100</v>
      </c>
      <c r="C12" s="28" t="s">
        <v>100</v>
      </c>
      <c r="D12" s="28" t="s">
        <v>89</v>
      </c>
      <c r="E12" s="29" t="s">
        <v>139</v>
      </c>
      <c r="F12" s="30">
        <v>6372</v>
      </c>
      <c r="G12" s="30">
        <v>0</v>
      </c>
      <c r="H12" s="30">
        <v>0</v>
      </c>
      <c r="I12" s="30">
        <v>6372</v>
      </c>
      <c r="J12" s="30">
        <v>0</v>
      </c>
    </row>
    <row r="13" spans="1:10" ht="15.75" customHeight="1">
      <c r="A13" s="28" t="s">
        <v>100</v>
      </c>
      <c r="B13" s="28" t="s">
        <v>100</v>
      </c>
      <c r="C13" s="28" t="s">
        <v>100</v>
      </c>
      <c r="D13" s="28" t="s">
        <v>79</v>
      </c>
      <c r="E13" s="29" t="s">
        <v>101</v>
      </c>
      <c r="F13" s="30">
        <v>71289.759999999995</v>
      </c>
      <c r="G13" s="30">
        <v>71289.759999999995</v>
      </c>
      <c r="H13" s="30">
        <v>0</v>
      </c>
      <c r="I13" s="30">
        <v>0</v>
      </c>
      <c r="J13" s="30">
        <v>0</v>
      </c>
    </row>
    <row r="14" spans="1:10" ht="15.75" customHeight="1">
      <c r="A14" s="28"/>
      <c r="B14" s="28" t="s">
        <v>85</v>
      </c>
      <c r="C14" s="28"/>
      <c r="D14" s="28"/>
      <c r="E14" s="29"/>
      <c r="F14" s="30">
        <f>F15</f>
        <v>49011.71</v>
      </c>
      <c r="G14" s="30">
        <f>G15</f>
        <v>49011.71</v>
      </c>
      <c r="H14" s="30">
        <f>H15</f>
        <v>0</v>
      </c>
      <c r="I14" s="30">
        <f>I15</f>
        <v>0</v>
      </c>
      <c r="J14" s="30">
        <f>J15</f>
        <v>0</v>
      </c>
    </row>
    <row r="15" spans="1:10" ht="15.75" customHeight="1">
      <c r="A15" s="28"/>
      <c r="B15" s="28"/>
      <c r="C15" s="28" t="s">
        <v>92</v>
      </c>
      <c r="D15" s="28"/>
      <c r="E15" s="29"/>
      <c r="F15" s="30">
        <f>SUM(F16:F17)</f>
        <v>49011.71</v>
      </c>
      <c r="G15" s="30">
        <f>SUM(G16:G17)</f>
        <v>49011.71</v>
      </c>
      <c r="H15" s="30">
        <f>SUM(H16:H17)</f>
        <v>0</v>
      </c>
      <c r="I15" s="30">
        <f>SUM(I16:I17)</f>
        <v>0</v>
      </c>
      <c r="J15" s="30">
        <f>SUM(J16:J17)</f>
        <v>0</v>
      </c>
    </row>
    <row r="16" spans="1:10" ht="15.75" customHeight="1">
      <c r="A16" s="28" t="s">
        <v>100</v>
      </c>
      <c r="B16" s="28" t="s">
        <v>100</v>
      </c>
      <c r="C16" s="28" t="s">
        <v>100</v>
      </c>
      <c r="D16" s="28" t="s">
        <v>89</v>
      </c>
      <c r="E16" s="29" t="s">
        <v>140</v>
      </c>
      <c r="F16" s="30">
        <v>32080.39</v>
      </c>
      <c r="G16" s="30">
        <v>32080.39</v>
      </c>
      <c r="H16" s="30">
        <v>0</v>
      </c>
      <c r="I16" s="30">
        <v>0</v>
      </c>
      <c r="J16" s="30">
        <v>0</v>
      </c>
    </row>
    <row r="17" spans="1:10" ht="15.75" customHeight="1">
      <c r="A17" s="28" t="s">
        <v>100</v>
      </c>
      <c r="B17" s="28" t="s">
        <v>100</v>
      </c>
      <c r="C17" s="28" t="s">
        <v>100</v>
      </c>
      <c r="D17" s="28" t="s">
        <v>91</v>
      </c>
      <c r="E17" s="29" t="s">
        <v>102</v>
      </c>
      <c r="F17" s="30">
        <v>16931.32</v>
      </c>
      <c r="G17" s="30">
        <v>16931.32</v>
      </c>
      <c r="H17" s="30">
        <v>0</v>
      </c>
      <c r="I17" s="30">
        <v>0</v>
      </c>
      <c r="J17" s="30">
        <v>0</v>
      </c>
    </row>
    <row r="18" spans="1:10" ht="15.75" customHeight="1">
      <c r="A18" s="28"/>
      <c r="B18" s="28" t="s">
        <v>96</v>
      </c>
      <c r="C18" s="28"/>
      <c r="D18" s="28"/>
      <c r="E18" s="29"/>
      <c r="F18" s="30">
        <f t="shared" ref="F18:J19" si="0">F19</f>
        <v>31189.27</v>
      </c>
      <c r="G18" s="30">
        <f t="shared" si="0"/>
        <v>31189.27</v>
      </c>
      <c r="H18" s="30">
        <f t="shared" si="0"/>
        <v>0</v>
      </c>
      <c r="I18" s="30">
        <f t="shared" si="0"/>
        <v>0</v>
      </c>
      <c r="J18" s="30">
        <f t="shared" si="0"/>
        <v>0</v>
      </c>
    </row>
    <row r="19" spans="1:10" ht="15.75" customHeight="1">
      <c r="A19" s="28"/>
      <c r="B19" s="28"/>
      <c r="C19" s="28" t="s">
        <v>89</v>
      </c>
      <c r="D19" s="28"/>
      <c r="E19" s="29"/>
      <c r="F19" s="30">
        <f t="shared" si="0"/>
        <v>31189.27</v>
      </c>
      <c r="G19" s="30">
        <f t="shared" si="0"/>
        <v>31189.27</v>
      </c>
      <c r="H19" s="30">
        <f t="shared" si="0"/>
        <v>0</v>
      </c>
      <c r="I19" s="30">
        <f t="shared" si="0"/>
        <v>0</v>
      </c>
      <c r="J19" s="30">
        <f t="shared" si="0"/>
        <v>0</v>
      </c>
    </row>
    <row r="20" spans="1:10" ht="15.75" customHeight="1">
      <c r="A20" s="28" t="s">
        <v>100</v>
      </c>
      <c r="B20" s="28" t="s">
        <v>100</v>
      </c>
      <c r="C20" s="28" t="s">
        <v>100</v>
      </c>
      <c r="D20" s="28" t="s">
        <v>83</v>
      </c>
      <c r="E20" s="29" t="s">
        <v>103</v>
      </c>
      <c r="F20" s="30">
        <v>31189.27</v>
      </c>
      <c r="G20" s="30">
        <v>31189.27</v>
      </c>
      <c r="H20" s="30">
        <v>0</v>
      </c>
      <c r="I20" s="30">
        <v>0</v>
      </c>
      <c r="J20" s="30">
        <v>0</v>
      </c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</sheetData>
  <sheetProtection formatCells="0" formatColumns="0" formatRows="0"/>
  <mergeCells count="8">
    <mergeCell ref="I3:I4"/>
    <mergeCell ref="J3:J4"/>
    <mergeCell ref="B3:D3"/>
    <mergeCell ref="E3:E4"/>
    <mergeCell ref="A3:A4"/>
    <mergeCell ref="F3:F4"/>
    <mergeCell ref="G3:G4"/>
    <mergeCell ref="H3:H4"/>
  </mergeCells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B6" sqref="B6:B10"/>
    </sheetView>
  </sheetViews>
  <sheetFormatPr defaultRowHeight="15"/>
  <cols>
    <col min="1" max="1" width="53.58203125" customWidth="1"/>
    <col min="2" max="2" width="57.58203125" customWidth="1"/>
  </cols>
  <sheetData>
    <row r="1" spans="1:2" ht="50.25" customHeight="1">
      <c r="A1" s="106"/>
      <c r="B1" s="106"/>
    </row>
    <row r="2" spans="1:2" ht="22.5" customHeight="1">
      <c r="A2" s="108" t="s">
        <v>142</v>
      </c>
      <c r="B2" s="109"/>
    </row>
    <row r="3" spans="1:2" ht="41.25" customHeight="1">
      <c r="A3" s="107"/>
      <c r="B3" s="110" t="s">
        <v>107</v>
      </c>
    </row>
    <row r="4" spans="1:2" ht="14.25" customHeight="1">
      <c r="A4" s="150" t="s">
        <v>143</v>
      </c>
      <c r="B4" s="150" t="s">
        <v>144</v>
      </c>
    </row>
    <row r="5" spans="1:2" ht="14.25" customHeight="1">
      <c r="A5" s="150"/>
      <c r="B5" s="150"/>
    </row>
    <row r="6" spans="1:2" s="33" customFormat="1" ht="38.25" customHeight="1">
      <c r="A6" s="31" t="s">
        <v>145</v>
      </c>
      <c r="B6" s="32"/>
    </row>
    <row r="7" spans="1:2" s="33" customFormat="1" ht="38.25" customHeight="1">
      <c r="A7" s="31" t="s">
        <v>146</v>
      </c>
      <c r="B7" s="32"/>
    </row>
    <row r="8" spans="1:2" s="33" customFormat="1" ht="38.25" customHeight="1">
      <c r="A8" s="31" t="s">
        <v>147</v>
      </c>
      <c r="B8" s="32"/>
    </row>
    <row r="9" spans="1:2" s="33" customFormat="1" ht="38.25" customHeight="1">
      <c r="A9" s="31" t="s">
        <v>148</v>
      </c>
      <c r="B9" s="32"/>
    </row>
    <row r="10" spans="1:2" s="33" customFormat="1" ht="38.25" customHeight="1">
      <c r="A10" s="31" t="s">
        <v>149</v>
      </c>
      <c r="B10" s="32"/>
    </row>
  </sheetData>
  <sheetProtection formatCells="0" formatColumns="0" formatRows="0"/>
  <mergeCells count="2">
    <mergeCell ref="A4:A5"/>
    <mergeCell ref="B4:B5"/>
  </mergeCells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G27"/>
  <sheetViews>
    <sheetView showGridLines="0" showZeros="0" workbookViewId="0">
      <selection activeCell="BW1" sqref="BW1:BW1048576"/>
    </sheetView>
  </sheetViews>
  <sheetFormatPr defaultRowHeight="15"/>
  <cols>
    <col min="1" max="3" width="5.5" customWidth="1"/>
    <col min="5" max="6" width="12.4140625" bestFit="1" customWidth="1"/>
    <col min="7" max="9" width="11.33203125" bestFit="1" customWidth="1"/>
    <col min="13" max="13" width="12.4140625" bestFit="1" customWidth="1"/>
    <col min="23" max="23" width="10.25" bestFit="1" customWidth="1"/>
    <col min="24" max="28" width="12.25" customWidth="1"/>
    <col min="29" max="29" width="11.33203125" bestFit="1" customWidth="1"/>
    <col min="30" max="30" width="17.83203125" bestFit="1" customWidth="1"/>
    <col min="31" max="32" width="11.33203125" bestFit="1" customWidth="1"/>
    <col min="33" max="33" width="10.25" bestFit="1" customWidth="1"/>
    <col min="34" max="57" width="8.75" customWidth="1"/>
    <col min="58" max="58" width="11.25" customWidth="1"/>
    <col min="59" max="59" width="9.1640625" bestFit="1" customWidth="1"/>
    <col min="75" max="75" width="11.08203125" style="157" customWidth="1"/>
    <col min="84" max="84" width="8.75" bestFit="1" customWidth="1"/>
  </cols>
  <sheetData>
    <row r="1" spans="1:85" ht="14.2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</row>
    <row r="2" spans="1:85" ht="14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</row>
    <row r="3" spans="1:85" ht="14.2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</row>
    <row r="4" spans="1:85" ht="14.2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</row>
    <row r="5" spans="1:85" ht="14.25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</row>
    <row r="6" spans="1:85" s="10" customFormat="1" ht="22.5" customHeight="1">
      <c r="A6" s="112" t="s">
        <v>150</v>
      </c>
      <c r="B6" s="112"/>
      <c r="C6" s="112"/>
      <c r="D6" s="153" t="s">
        <v>47</v>
      </c>
      <c r="E6" s="153" t="s">
        <v>48</v>
      </c>
      <c r="F6" s="113" t="s">
        <v>49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 t="s">
        <v>50</v>
      </c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 t="s">
        <v>151</v>
      </c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58"/>
      <c r="BX6" s="112"/>
      <c r="BY6" s="112"/>
      <c r="BZ6" s="112"/>
      <c r="CA6" s="112"/>
      <c r="CB6" s="112"/>
      <c r="CC6" s="112"/>
      <c r="CD6" s="112"/>
      <c r="CE6" s="112"/>
      <c r="CF6" s="112"/>
      <c r="CG6" s="112"/>
    </row>
    <row r="7" spans="1:85" s="10" customFormat="1" ht="22.5" customHeight="1">
      <c r="A7" s="153" t="s">
        <v>53</v>
      </c>
      <c r="B7" s="153" t="s">
        <v>54</v>
      </c>
      <c r="C7" s="153" t="s">
        <v>55</v>
      </c>
      <c r="D7" s="153"/>
      <c r="E7" s="153"/>
      <c r="F7" s="154" t="s">
        <v>48</v>
      </c>
      <c r="G7" s="113" t="s">
        <v>152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2" t="s">
        <v>153</v>
      </c>
      <c r="Y7" s="112"/>
      <c r="Z7" s="112"/>
      <c r="AA7" s="112"/>
      <c r="AB7" s="112"/>
      <c r="AC7" s="153" t="s">
        <v>103</v>
      </c>
      <c r="AD7" s="153" t="s">
        <v>154</v>
      </c>
      <c r="AE7" s="153" t="s">
        <v>48</v>
      </c>
      <c r="AF7" s="153" t="s">
        <v>155</v>
      </c>
      <c r="AG7" s="153" t="s">
        <v>156</v>
      </c>
      <c r="AH7" s="153" t="s">
        <v>157</v>
      </c>
      <c r="AI7" s="153" t="s">
        <v>158</v>
      </c>
      <c r="AJ7" s="153" t="s">
        <v>159</v>
      </c>
      <c r="AK7" s="153" t="s">
        <v>160</v>
      </c>
      <c r="AL7" s="153" t="s">
        <v>161</v>
      </c>
      <c r="AM7" s="153" t="s">
        <v>162</v>
      </c>
      <c r="AN7" s="153" t="s">
        <v>163</v>
      </c>
      <c r="AO7" s="153" t="s">
        <v>164</v>
      </c>
      <c r="AP7" s="153" t="s">
        <v>145</v>
      </c>
      <c r="AQ7" s="153" t="s">
        <v>165</v>
      </c>
      <c r="AR7" s="153" t="s">
        <v>166</v>
      </c>
      <c r="AS7" s="153" t="s">
        <v>167</v>
      </c>
      <c r="AT7" s="153" t="s">
        <v>168</v>
      </c>
      <c r="AU7" s="153" t="s">
        <v>149</v>
      </c>
      <c r="AV7" s="153" t="s">
        <v>169</v>
      </c>
      <c r="AW7" s="153" t="s">
        <v>170</v>
      </c>
      <c r="AX7" s="153" t="s">
        <v>171</v>
      </c>
      <c r="AY7" s="153" t="s">
        <v>172</v>
      </c>
      <c r="AZ7" s="153" t="s">
        <v>173</v>
      </c>
      <c r="BA7" s="153" t="s">
        <v>174</v>
      </c>
      <c r="BB7" s="153" t="s">
        <v>175</v>
      </c>
      <c r="BC7" s="153" t="s">
        <v>176</v>
      </c>
      <c r="BD7" s="153" t="s">
        <v>177</v>
      </c>
      <c r="BE7" s="153" t="s">
        <v>178</v>
      </c>
      <c r="BF7" s="153" t="s">
        <v>179</v>
      </c>
      <c r="BG7" s="151" t="s">
        <v>48</v>
      </c>
      <c r="BH7" s="114" t="s">
        <v>180</v>
      </c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6"/>
      <c r="BU7" s="112" t="s">
        <v>181</v>
      </c>
      <c r="BV7" s="112"/>
      <c r="BW7" s="158"/>
      <c r="BX7" s="112"/>
      <c r="BY7" s="112"/>
      <c r="BZ7" s="112"/>
      <c r="CA7" s="112"/>
      <c r="CB7" s="112" t="s">
        <v>182</v>
      </c>
      <c r="CC7" s="112"/>
      <c r="CD7" s="112"/>
      <c r="CE7" s="112"/>
      <c r="CF7" s="112"/>
      <c r="CG7" s="112"/>
    </row>
    <row r="8" spans="1:85" s="10" customFormat="1" ht="22.5" customHeight="1">
      <c r="A8" s="153"/>
      <c r="B8" s="153"/>
      <c r="C8" s="153"/>
      <c r="D8" s="153"/>
      <c r="E8" s="153"/>
      <c r="F8" s="154"/>
      <c r="G8" s="112" t="s">
        <v>183</v>
      </c>
      <c r="H8" s="112"/>
      <c r="I8" s="112"/>
      <c r="J8" s="112"/>
      <c r="K8" s="112"/>
      <c r="L8" s="112"/>
      <c r="M8" s="112"/>
      <c r="N8" s="112"/>
      <c r="O8" s="112" t="s">
        <v>184</v>
      </c>
      <c r="P8" s="112"/>
      <c r="Q8" s="112"/>
      <c r="R8" s="112"/>
      <c r="S8" s="112"/>
      <c r="T8" s="112"/>
      <c r="U8" s="112"/>
      <c r="V8" s="112"/>
      <c r="W8" s="153" t="s">
        <v>185</v>
      </c>
      <c r="X8" s="153" t="s">
        <v>186</v>
      </c>
      <c r="Y8" s="153" t="s">
        <v>187</v>
      </c>
      <c r="Z8" s="153" t="s">
        <v>102</v>
      </c>
      <c r="AA8" s="153" t="s">
        <v>188</v>
      </c>
      <c r="AB8" s="153" t="s">
        <v>189</v>
      </c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5"/>
      <c r="BH8" s="112" t="s">
        <v>190</v>
      </c>
      <c r="BI8" s="112"/>
      <c r="BJ8" s="112"/>
      <c r="BK8" s="112"/>
      <c r="BL8" s="112" t="s">
        <v>191</v>
      </c>
      <c r="BM8" s="112"/>
      <c r="BN8" s="112"/>
      <c r="BO8" s="114"/>
      <c r="BP8" s="114" t="s">
        <v>192</v>
      </c>
      <c r="BQ8" s="115"/>
      <c r="BR8" s="115"/>
      <c r="BS8" s="115"/>
      <c r="BT8" s="116"/>
      <c r="BU8" s="112" t="s">
        <v>190</v>
      </c>
      <c r="BV8" s="112"/>
      <c r="BW8" s="158"/>
      <c r="BX8" s="112" t="s">
        <v>190</v>
      </c>
      <c r="BY8" s="112"/>
      <c r="BZ8" s="112"/>
      <c r="CA8" s="151" t="s">
        <v>193</v>
      </c>
      <c r="CB8" s="151" t="s">
        <v>194</v>
      </c>
      <c r="CC8" s="151" t="s">
        <v>195</v>
      </c>
      <c r="CD8" s="151" t="s">
        <v>196</v>
      </c>
      <c r="CE8" s="151" t="s">
        <v>197</v>
      </c>
      <c r="CF8" s="151" t="s">
        <v>198</v>
      </c>
      <c r="CG8" s="151" t="s">
        <v>199</v>
      </c>
    </row>
    <row r="9" spans="1:85" s="10" customFormat="1" ht="30.75" customHeight="1">
      <c r="A9" s="153"/>
      <c r="B9" s="153"/>
      <c r="C9" s="153"/>
      <c r="D9" s="153"/>
      <c r="E9" s="153"/>
      <c r="F9" s="154"/>
      <c r="G9" s="111" t="s">
        <v>200</v>
      </c>
      <c r="H9" s="111" t="s">
        <v>201</v>
      </c>
      <c r="I9" s="111" t="s">
        <v>202</v>
      </c>
      <c r="J9" s="111" t="s">
        <v>203</v>
      </c>
      <c r="K9" s="111" t="s">
        <v>204</v>
      </c>
      <c r="L9" s="111" t="s">
        <v>205</v>
      </c>
      <c r="M9" s="111" t="s">
        <v>206</v>
      </c>
      <c r="N9" s="111" t="s">
        <v>207</v>
      </c>
      <c r="O9" s="111" t="s">
        <v>200</v>
      </c>
      <c r="P9" s="111" t="s">
        <v>201</v>
      </c>
      <c r="Q9" s="111" t="s">
        <v>202</v>
      </c>
      <c r="R9" s="111" t="s">
        <v>203</v>
      </c>
      <c r="S9" s="111" t="s">
        <v>204</v>
      </c>
      <c r="T9" s="111" t="s">
        <v>205</v>
      </c>
      <c r="U9" s="111" t="s">
        <v>206</v>
      </c>
      <c r="V9" s="111" t="s">
        <v>207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2"/>
      <c r="BH9" s="111" t="s">
        <v>208</v>
      </c>
      <c r="BI9" s="111" t="s">
        <v>209</v>
      </c>
      <c r="BJ9" s="111" t="s">
        <v>210</v>
      </c>
      <c r="BK9" s="111" t="s">
        <v>211</v>
      </c>
      <c r="BL9" s="111" t="s">
        <v>208</v>
      </c>
      <c r="BM9" s="111" t="s">
        <v>209</v>
      </c>
      <c r="BN9" s="111" t="s">
        <v>210</v>
      </c>
      <c r="BO9" s="111" t="s">
        <v>211</v>
      </c>
      <c r="BP9" s="111" t="s">
        <v>212</v>
      </c>
      <c r="BQ9" s="111" t="s">
        <v>213</v>
      </c>
      <c r="BR9" s="111" t="s">
        <v>214</v>
      </c>
      <c r="BS9" s="111" t="s">
        <v>215</v>
      </c>
      <c r="BT9" s="111" t="s">
        <v>199</v>
      </c>
      <c r="BU9" s="111" t="s">
        <v>216</v>
      </c>
      <c r="BV9" s="111" t="s">
        <v>217</v>
      </c>
      <c r="BW9" s="159" t="s">
        <v>218</v>
      </c>
      <c r="BX9" s="111" t="s">
        <v>216</v>
      </c>
      <c r="BY9" s="111" t="s">
        <v>217</v>
      </c>
      <c r="BZ9" s="111" t="s">
        <v>218</v>
      </c>
      <c r="CA9" s="152"/>
      <c r="CB9" s="152"/>
      <c r="CC9" s="152"/>
      <c r="CD9" s="152"/>
      <c r="CE9" s="152"/>
      <c r="CF9" s="152"/>
      <c r="CG9" s="152"/>
    </row>
    <row r="10" spans="1:85" s="24" customFormat="1" ht="21" customHeight="1">
      <c r="A10" s="28"/>
      <c r="B10" s="28"/>
      <c r="C10" s="28"/>
      <c r="D10" s="34" t="s">
        <v>48</v>
      </c>
      <c r="E10" s="35">
        <f t="shared" ref="E10:AJ10" si="0">E11+E18+E22</f>
        <v>1340194.9099999999</v>
      </c>
      <c r="F10" s="35">
        <f t="shared" si="0"/>
        <v>1017832.83</v>
      </c>
      <c r="G10" s="35">
        <f t="shared" si="0"/>
        <v>436008</v>
      </c>
      <c r="H10" s="35">
        <f t="shared" si="0"/>
        <v>264684</v>
      </c>
      <c r="I10" s="35">
        <f t="shared" si="0"/>
        <v>158580</v>
      </c>
      <c r="J10" s="35">
        <f t="shared" si="0"/>
        <v>0</v>
      </c>
      <c r="K10" s="36">
        <f t="shared" si="0"/>
        <v>0</v>
      </c>
      <c r="L10" s="36">
        <f t="shared" si="0"/>
        <v>0</v>
      </c>
      <c r="M10" s="156">
        <f t="shared" si="0"/>
        <v>12744</v>
      </c>
      <c r="N10" s="35">
        <f t="shared" si="0"/>
        <v>0</v>
      </c>
      <c r="O10" s="35">
        <f t="shared" si="0"/>
        <v>0</v>
      </c>
      <c r="P10" s="35">
        <f t="shared" si="0"/>
        <v>0</v>
      </c>
      <c r="Q10" s="35">
        <f t="shared" si="0"/>
        <v>0</v>
      </c>
      <c r="R10" s="35">
        <f t="shared" si="0"/>
        <v>0</v>
      </c>
      <c r="S10" s="36">
        <f t="shared" si="0"/>
        <v>0</v>
      </c>
      <c r="T10" s="36">
        <f t="shared" si="0"/>
        <v>0</v>
      </c>
      <c r="U10" s="36">
        <f t="shared" si="0"/>
        <v>0</v>
      </c>
      <c r="V10" s="35">
        <f t="shared" si="0"/>
        <v>0</v>
      </c>
      <c r="W10" s="35">
        <f t="shared" si="0"/>
        <v>22057</v>
      </c>
      <c r="X10" s="35">
        <f t="shared" si="0"/>
        <v>32080.39</v>
      </c>
      <c r="Y10" s="35">
        <f t="shared" si="0"/>
        <v>71289.759999999995</v>
      </c>
      <c r="Z10" s="35">
        <f t="shared" si="0"/>
        <v>16931.32</v>
      </c>
      <c r="AA10" s="35">
        <f t="shared" si="0"/>
        <v>0</v>
      </c>
      <c r="AB10" s="35">
        <f t="shared" si="0"/>
        <v>2227.81</v>
      </c>
      <c r="AC10" s="35">
        <f t="shared" si="0"/>
        <v>31189.27</v>
      </c>
      <c r="AD10" s="35">
        <f t="shared" si="0"/>
        <v>406049.28000000003</v>
      </c>
      <c r="AE10" s="35">
        <f t="shared" si="0"/>
        <v>315750.08</v>
      </c>
      <c r="AF10" s="35">
        <f t="shared" si="0"/>
        <v>153500</v>
      </c>
      <c r="AG10" s="35">
        <f t="shared" si="0"/>
        <v>10000</v>
      </c>
      <c r="AH10" s="35">
        <f t="shared" si="0"/>
        <v>0</v>
      </c>
      <c r="AI10" s="35">
        <f t="shared" si="0"/>
        <v>0</v>
      </c>
      <c r="AJ10" s="35">
        <f t="shared" si="0"/>
        <v>640</v>
      </c>
      <c r="AK10" s="35">
        <f t="shared" ref="AK10:BP10" si="1">AK11+AK18+AK22</f>
        <v>0</v>
      </c>
      <c r="AL10" s="35">
        <f t="shared" si="1"/>
        <v>0</v>
      </c>
      <c r="AM10" s="35">
        <f t="shared" si="1"/>
        <v>0</v>
      </c>
      <c r="AN10" s="35">
        <f t="shared" si="1"/>
        <v>0</v>
      </c>
      <c r="AO10" s="35">
        <f t="shared" si="1"/>
        <v>0</v>
      </c>
      <c r="AP10" s="35">
        <f t="shared" si="1"/>
        <v>0</v>
      </c>
      <c r="AQ10" s="35">
        <f t="shared" si="1"/>
        <v>2900</v>
      </c>
      <c r="AR10" s="35">
        <f t="shared" si="1"/>
        <v>0</v>
      </c>
      <c r="AS10" s="35">
        <f t="shared" si="1"/>
        <v>0</v>
      </c>
      <c r="AT10" s="35">
        <f t="shared" si="1"/>
        <v>0</v>
      </c>
      <c r="AU10" s="35">
        <f t="shared" si="1"/>
        <v>0</v>
      </c>
      <c r="AV10" s="35">
        <f t="shared" si="1"/>
        <v>0</v>
      </c>
      <c r="AW10" s="35">
        <f t="shared" si="1"/>
        <v>0</v>
      </c>
      <c r="AX10" s="35">
        <f t="shared" si="1"/>
        <v>0</v>
      </c>
      <c r="AY10" s="35">
        <f t="shared" si="1"/>
        <v>0</v>
      </c>
      <c r="AZ10" s="35">
        <f t="shared" si="1"/>
        <v>0</v>
      </c>
      <c r="BA10" s="35">
        <f t="shared" si="1"/>
        <v>8470.08</v>
      </c>
      <c r="BB10" s="35">
        <f t="shared" si="1"/>
        <v>240</v>
      </c>
      <c r="BC10" s="35">
        <f t="shared" si="1"/>
        <v>0</v>
      </c>
      <c r="BD10" s="35">
        <f t="shared" si="1"/>
        <v>0</v>
      </c>
      <c r="BE10" s="35">
        <f t="shared" si="1"/>
        <v>0</v>
      </c>
      <c r="BF10" s="35">
        <f t="shared" si="1"/>
        <v>140000</v>
      </c>
      <c r="BG10" s="35">
        <f t="shared" si="1"/>
        <v>6612</v>
      </c>
      <c r="BH10" s="35">
        <f t="shared" si="1"/>
        <v>0</v>
      </c>
      <c r="BI10" s="35">
        <f t="shared" si="1"/>
        <v>0</v>
      </c>
      <c r="BJ10" s="35">
        <f t="shared" si="1"/>
        <v>0</v>
      </c>
      <c r="BK10" s="36">
        <f t="shared" si="1"/>
        <v>0</v>
      </c>
      <c r="BL10" s="35">
        <f t="shared" si="1"/>
        <v>0</v>
      </c>
      <c r="BM10" s="35">
        <f t="shared" si="1"/>
        <v>0</v>
      </c>
      <c r="BN10" s="35">
        <f t="shared" si="1"/>
        <v>0</v>
      </c>
      <c r="BO10" s="36">
        <f t="shared" si="1"/>
        <v>0</v>
      </c>
      <c r="BP10" s="35">
        <f t="shared" si="1"/>
        <v>0</v>
      </c>
      <c r="BQ10" s="35">
        <f t="shared" ref="BQ10:CG10" si="2">BQ11+BQ18+BQ22</f>
        <v>0</v>
      </c>
      <c r="BR10" s="35">
        <f t="shared" si="2"/>
        <v>0</v>
      </c>
      <c r="BS10" s="35">
        <f t="shared" si="2"/>
        <v>0</v>
      </c>
      <c r="BT10" s="35">
        <f t="shared" si="2"/>
        <v>0</v>
      </c>
      <c r="BU10" s="35">
        <f t="shared" si="2"/>
        <v>0</v>
      </c>
      <c r="BV10" s="35">
        <f t="shared" si="2"/>
        <v>0</v>
      </c>
      <c r="BW10" s="35">
        <f t="shared" si="2"/>
        <v>6372</v>
      </c>
      <c r="BX10" s="35">
        <f t="shared" si="2"/>
        <v>0</v>
      </c>
      <c r="BY10" s="35">
        <f t="shared" si="2"/>
        <v>0</v>
      </c>
      <c r="BZ10" s="36">
        <f t="shared" si="2"/>
        <v>0</v>
      </c>
      <c r="CA10" s="35">
        <f t="shared" si="2"/>
        <v>0</v>
      </c>
      <c r="CB10" s="35">
        <f t="shared" si="2"/>
        <v>0</v>
      </c>
      <c r="CC10" s="35">
        <f t="shared" si="2"/>
        <v>0</v>
      </c>
      <c r="CD10" s="35">
        <f t="shared" si="2"/>
        <v>0</v>
      </c>
      <c r="CE10" s="35">
        <f t="shared" si="2"/>
        <v>0</v>
      </c>
      <c r="CF10" s="35">
        <f t="shared" si="2"/>
        <v>240</v>
      </c>
      <c r="CG10" s="35">
        <f t="shared" si="2"/>
        <v>0</v>
      </c>
    </row>
    <row r="11" spans="1:85" ht="21" customHeight="1">
      <c r="A11" s="28" t="s">
        <v>78</v>
      </c>
      <c r="B11" s="28"/>
      <c r="C11" s="28"/>
      <c r="D11" s="34"/>
      <c r="E11" s="35">
        <f t="shared" ref="E11:AJ11" si="3">E12+E15</f>
        <v>1259993.93</v>
      </c>
      <c r="F11" s="35">
        <f t="shared" si="3"/>
        <v>937631.85</v>
      </c>
      <c r="G11" s="35">
        <f t="shared" si="3"/>
        <v>436008</v>
      </c>
      <c r="H11" s="35">
        <f t="shared" si="3"/>
        <v>264684</v>
      </c>
      <c r="I11" s="35">
        <f t="shared" si="3"/>
        <v>158580</v>
      </c>
      <c r="J11" s="35">
        <f t="shared" si="3"/>
        <v>0</v>
      </c>
      <c r="K11" s="36">
        <f t="shared" si="3"/>
        <v>0</v>
      </c>
      <c r="L11" s="36">
        <f t="shared" si="3"/>
        <v>0</v>
      </c>
      <c r="M11" s="156">
        <f t="shared" si="3"/>
        <v>12744</v>
      </c>
      <c r="N11" s="35">
        <f t="shared" si="3"/>
        <v>0</v>
      </c>
      <c r="O11" s="35">
        <f t="shared" si="3"/>
        <v>0</v>
      </c>
      <c r="P11" s="35">
        <f t="shared" si="3"/>
        <v>0</v>
      </c>
      <c r="Q11" s="35">
        <f t="shared" si="3"/>
        <v>0</v>
      </c>
      <c r="R11" s="35">
        <f t="shared" si="3"/>
        <v>0</v>
      </c>
      <c r="S11" s="36">
        <f t="shared" si="3"/>
        <v>0</v>
      </c>
      <c r="T11" s="36">
        <f t="shared" si="3"/>
        <v>0</v>
      </c>
      <c r="U11" s="36">
        <f t="shared" si="3"/>
        <v>0</v>
      </c>
      <c r="V11" s="35">
        <f t="shared" si="3"/>
        <v>0</v>
      </c>
      <c r="W11" s="35">
        <f t="shared" si="3"/>
        <v>22057</v>
      </c>
      <c r="X11" s="35">
        <f t="shared" si="3"/>
        <v>0</v>
      </c>
      <c r="Y11" s="35">
        <f t="shared" si="3"/>
        <v>71289.759999999995</v>
      </c>
      <c r="Z11" s="35">
        <f t="shared" si="3"/>
        <v>0</v>
      </c>
      <c r="AA11" s="35">
        <f t="shared" si="3"/>
        <v>0</v>
      </c>
      <c r="AB11" s="35">
        <f t="shared" si="3"/>
        <v>2227.81</v>
      </c>
      <c r="AC11" s="35">
        <f t="shared" si="3"/>
        <v>0</v>
      </c>
      <c r="AD11" s="35">
        <f t="shared" si="3"/>
        <v>406049.28000000003</v>
      </c>
      <c r="AE11" s="35">
        <f t="shared" si="3"/>
        <v>315750.08</v>
      </c>
      <c r="AF11" s="35">
        <f t="shared" si="3"/>
        <v>153500</v>
      </c>
      <c r="AG11" s="35">
        <f t="shared" si="3"/>
        <v>10000</v>
      </c>
      <c r="AH11" s="35">
        <f t="shared" si="3"/>
        <v>0</v>
      </c>
      <c r="AI11" s="35">
        <f t="shared" si="3"/>
        <v>0</v>
      </c>
      <c r="AJ11" s="35">
        <f t="shared" si="3"/>
        <v>640</v>
      </c>
      <c r="AK11" s="35">
        <f t="shared" ref="AK11:BP11" si="4">AK12+AK15</f>
        <v>0</v>
      </c>
      <c r="AL11" s="35">
        <f t="shared" si="4"/>
        <v>0</v>
      </c>
      <c r="AM11" s="35">
        <f t="shared" si="4"/>
        <v>0</v>
      </c>
      <c r="AN11" s="35">
        <f t="shared" si="4"/>
        <v>0</v>
      </c>
      <c r="AO11" s="35">
        <f t="shared" si="4"/>
        <v>0</v>
      </c>
      <c r="AP11" s="35">
        <f t="shared" si="4"/>
        <v>0</v>
      </c>
      <c r="AQ11" s="35">
        <f t="shared" si="4"/>
        <v>2900</v>
      </c>
      <c r="AR11" s="35">
        <f t="shared" si="4"/>
        <v>0</v>
      </c>
      <c r="AS11" s="35">
        <f t="shared" si="4"/>
        <v>0</v>
      </c>
      <c r="AT11" s="35">
        <f t="shared" si="4"/>
        <v>0</v>
      </c>
      <c r="AU11" s="35">
        <f t="shared" si="4"/>
        <v>0</v>
      </c>
      <c r="AV11" s="35">
        <f t="shared" si="4"/>
        <v>0</v>
      </c>
      <c r="AW11" s="35">
        <f t="shared" si="4"/>
        <v>0</v>
      </c>
      <c r="AX11" s="35">
        <f t="shared" si="4"/>
        <v>0</v>
      </c>
      <c r="AY11" s="35">
        <f t="shared" si="4"/>
        <v>0</v>
      </c>
      <c r="AZ11" s="35">
        <f t="shared" si="4"/>
        <v>0</v>
      </c>
      <c r="BA11" s="35">
        <f t="shared" si="4"/>
        <v>8470.08</v>
      </c>
      <c r="BB11" s="35">
        <f t="shared" si="4"/>
        <v>240</v>
      </c>
      <c r="BC11" s="35">
        <f t="shared" si="4"/>
        <v>0</v>
      </c>
      <c r="BD11" s="35">
        <f t="shared" si="4"/>
        <v>0</v>
      </c>
      <c r="BE11" s="35">
        <f t="shared" si="4"/>
        <v>0</v>
      </c>
      <c r="BF11" s="35">
        <f t="shared" si="4"/>
        <v>140000</v>
      </c>
      <c r="BG11" s="35">
        <f t="shared" si="4"/>
        <v>6612</v>
      </c>
      <c r="BH11" s="35">
        <f t="shared" si="4"/>
        <v>0</v>
      </c>
      <c r="BI11" s="35">
        <f t="shared" si="4"/>
        <v>0</v>
      </c>
      <c r="BJ11" s="35">
        <f t="shared" si="4"/>
        <v>0</v>
      </c>
      <c r="BK11" s="36">
        <f t="shared" si="4"/>
        <v>0</v>
      </c>
      <c r="BL11" s="35">
        <f t="shared" si="4"/>
        <v>0</v>
      </c>
      <c r="BM11" s="35">
        <f t="shared" si="4"/>
        <v>0</v>
      </c>
      <c r="BN11" s="35">
        <f t="shared" si="4"/>
        <v>0</v>
      </c>
      <c r="BO11" s="36">
        <f t="shared" si="4"/>
        <v>0</v>
      </c>
      <c r="BP11" s="35">
        <f t="shared" si="4"/>
        <v>0</v>
      </c>
      <c r="BQ11" s="35">
        <f t="shared" ref="BQ11:CG11" si="5">BQ12+BQ15</f>
        <v>0</v>
      </c>
      <c r="BR11" s="35">
        <f t="shared" si="5"/>
        <v>0</v>
      </c>
      <c r="BS11" s="35">
        <f t="shared" si="5"/>
        <v>0</v>
      </c>
      <c r="BT11" s="35">
        <f t="shared" si="5"/>
        <v>0</v>
      </c>
      <c r="BU11" s="35">
        <f t="shared" si="5"/>
        <v>0</v>
      </c>
      <c r="BV11" s="35">
        <f t="shared" si="5"/>
        <v>0</v>
      </c>
      <c r="BW11" s="35">
        <f t="shared" si="5"/>
        <v>6372</v>
      </c>
      <c r="BX11" s="35">
        <f t="shared" si="5"/>
        <v>0</v>
      </c>
      <c r="BY11" s="35">
        <f t="shared" si="5"/>
        <v>0</v>
      </c>
      <c r="BZ11" s="36">
        <f t="shared" si="5"/>
        <v>0</v>
      </c>
      <c r="CA11" s="35">
        <f t="shared" si="5"/>
        <v>0</v>
      </c>
      <c r="CB11" s="35">
        <f t="shared" si="5"/>
        <v>0</v>
      </c>
      <c r="CC11" s="35">
        <f t="shared" si="5"/>
        <v>0</v>
      </c>
      <c r="CD11" s="35">
        <f t="shared" si="5"/>
        <v>0</v>
      </c>
      <c r="CE11" s="35">
        <f t="shared" si="5"/>
        <v>0</v>
      </c>
      <c r="CF11" s="35">
        <f t="shared" si="5"/>
        <v>240</v>
      </c>
      <c r="CG11" s="35">
        <f t="shared" si="5"/>
        <v>0</v>
      </c>
    </row>
    <row r="12" spans="1:85" ht="21" customHeight="1">
      <c r="A12" s="28"/>
      <c r="B12" s="28" t="s">
        <v>83</v>
      </c>
      <c r="C12" s="28"/>
      <c r="D12" s="34"/>
      <c r="E12" s="35">
        <f t="shared" ref="E12:AJ12" si="6">SUM(E13:E14)</f>
        <v>1182332.17</v>
      </c>
      <c r="F12" s="35">
        <f t="shared" si="6"/>
        <v>866342.09</v>
      </c>
      <c r="G12" s="35">
        <f t="shared" si="6"/>
        <v>436008</v>
      </c>
      <c r="H12" s="35">
        <f t="shared" si="6"/>
        <v>264684</v>
      </c>
      <c r="I12" s="35">
        <f t="shared" si="6"/>
        <v>158580</v>
      </c>
      <c r="J12" s="35">
        <f t="shared" si="6"/>
        <v>0</v>
      </c>
      <c r="K12" s="36">
        <f t="shared" si="6"/>
        <v>0</v>
      </c>
      <c r="L12" s="36">
        <f t="shared" si="6"/>
        <v>0</v>
      </c>
      <c r="M12" s="156">
        <f t="shared" si="6"/>
        <v>12744</v>
      </c>
      <c r="N12" s="35">
        <f t="shared" si="6"/>
        <v>0</v>
      </c>
      <c r="O12" s="35">
        <f t="shared" si="6"/>
        <v>0</v>
      </c>
      <c r="P12" s="35">
        <f t="shared" si="6"/>
        <v>0</v>
      </c>
      <c r="Q12" s="35">
        <f t="shared" si="6"/>
        <v>0</v>
      </c>
      <c r="R12" s="35">
        <f t="shared" si="6"/>
        <v>0</v>
      </c>
      <c r="S12" s="36">
        <f t="shared" si="6"/>
        <v>0</v>
      </c>
      <c r="T12" s="36">
        <f t="shared" si="6"/>
        <v>0</v>
      </c>
      <c r="U12" s="36">
        <f t="shared" si="6"/>
        <v>0</v>
      </c>
      <c r="V12" s="35">
        <f t="shared" si="6"/>
        <v>0</v>
      </c>
      <c r="W12" s="35">
        <f t="shared" si="6"/>
        <v>22057</v>
      </c>
      <c r="X12" s="35">
        <f t="shared" si="6"/>
        <v>0</v>
      </c>
      <c r="Y12" s="35">
        <f t="shared" si="6"/>
        <v>0</v>
      </c>
      <c r="Z12" s="35">
        <f t="shared" si="6"/>
        <v>0</v>
      </c>
      <c r="AA12" s="35">
        <f t="shared" si="6"/>
        <v>0</v>
      </c>
      <c r="AB12" s="35">
        <f t="shared" si="6"/>
        <v>2227.81</v>
      </c>
      <c r="AC12" s="35">
        <f t="shared" si="6"/>
        <v>0</v>
      </c>
      <c r="AD12" s="35">
        <f t="shared" si="6"/>
        <v>406049.28000000003</v>
      </c>
      <c r="AE12" s="35">
        <f t="shared" si="6"/>
        <v>315750.08</v>
      </c>
      <c r="AF12" s="35">
        <f t="shared" si="6"/>
        <v>153500</v>
      </c>
      <c r="AG12" s="35">
        <f t="shared" si="6"/>
        <v>10000</v>
      </c>
      <c r="AH12" s="35">
        <f t="shared" si="6"/>
        <v>0</v>
      </c>
      <c r="AI12" s="35">
        <f t="shared" si="6"/>
        <v>0</v>
      </c>
      <c r="AJ12" s="35">
        <f t="shared" si="6"/>
        <v>640</v>
      </c>
      <c r="AK12" s="35">
        <f t="shared" ref="AK12:BP12" si="7">SUM(AK13:AK14)</f>
        <v>0</v>
      </c>
      <c r="AL12" s="35">
        <f t="shared" si="7"/>
        <v>0</v>
      </c>
      <c r="AM12" s="35">
        <f t="shared" si="7"/>
        <v>0</v>
      </c>
      <c r="AN12" s="35">
        <f t="shared" si="7"/>
        <v>0</v>
      </c>
      <c r="AO12" s="35">
        <f t="shared" si="7"/>
        <v>0</v>
      </c>
      <c r="AP12" s="35">
        <f t="shared" si="7"/>
        <v>0</v>
      </c>
      <c r="AQ12" s="35">
        <f t="shared" si="7"/>
        <v>2900</v>
      </c>
      <c r="AR12" s="35">
        <f t="shared" si="7"/>
        <v>0</v>
      </c>
      <c r="AS12" s="35">
        <f t="shared" si="7"/>
        <v>0</v>
      </c>
      <c r="AT12" s="35">
        <f t="shared" si="7"/>
        <v>0</v>
      </c>
      <c r="AU12" s="35">
        <f t="shared" si="7"/>
        <v>0</v>
      </c>
      <c r="AV12" s="35">
        <f t="shared" si="7"/>
        <v>0</v>
      </c>
      <c r="AW12" s="35">
        <f t="shared" si="7"/>
        <v>0</v>
      </c>
      <c r="AX12" s="35">
        <f t="shared" si="7"/>
        <v>0</v>
      </c>
      <c r="AY12" s="35">
        <f t="shared" si="7"/>
        <v>0</v>
      </c>
      <c r="AZ12" s="35">
        <f t="shared" si="7"/>
        <v>0</v>
      </c>
      <c r="BA12" s="35">
        <f t="shared" si="7"/>
        <v>8470.08</v>
      </c>
      <c r="BB12" s="35">
        <f t="shared" si="7"/>
        <v>240</v>
      </c>
      <c r="BC12" s="35">
        <f t="shared" si="7"/>
        <v>0</v>
      </c>
      <c r="BD12" s="35">
        <f t="shared" si="7"/>
        <v>0</v>
      </c>
      <c r="BE12" s="35">
        <f t="shared" si="7"/>
        <v>0</v>
      </c>
      <c r="BF12" s="35">
        <f t="shared" si="7"/>
        <v>140000</v>
      </c>
      <c r="BG12" s="35">
        <f t="shared" si="7"/>
        <v>240</v>
      </c>
      <c r="BH12" s="35">
        <f t="shared" si="7"/>
        <v>0</v>
      </c>
      <c r="BI12" s="35">
        <f t="shared" si="7"/>
        <v>0</v>
      </c>
      <c r="BJ12" s="35">
        <f t="shared" si="7"/>
        <v>0</v>
      </c>
      <c r="BK12" s="36">
        <f t="shared" si="7"/>
        <v>0</v>
      </c>
      <c r="BL12" s="35">
        <f t="shared" si="7"/>
        <v>0</v>
      </c>
      <c r="BM12" s="35">
        <f t="shared" si="7"/>
        <v>0</v>
      </c>
      <c r="BN12" s="35">
        <f t="shared" si="7"/>
        <v>0</v>
      </c>
      <c r="BO12" s="36">
        <f t="shared" si="7"/>
        <v>0</v>
      </c>
      <c r="BP12" s="35">
        <f t="shared" si="7"/>
        <v>0</v>
      </c>
      <c r="BQ12" s="35">
        <f t="shared" ref="BQ12:CG12" si="8">SUM(BQ13:BQ14)</f>
        <v>0</v>
      </c>
      <c r="BR12" s="35">
        <f t="shared" si="8"/>
        <v>0</v>
      </c>
      <c r="BS12" s="35">
        <f t="shared" si="8"/>
        <v>0</v>
      </c>
      <c r="BT12" s="35">
        <f t="shared" si="8"/>
        <v>0</v>
      </c>
      <c r="BU12" s="35">
        <f t="shared" si="8"/>
        <v>0</v>
      </c>
      <c r="BV12" s="35">
        <f t="shared" si="8"/>
        <v>0</v>
      </c>
      <c r="BW12" s="35">
        <f t="shared" si="8"/>
        <v>0</v>
      </c>
      <c r="BX12" s="35">
        <f t="shared" si="8"/>
        <v>0</v>
      </c>
      <c r="BY12" s="35">
        <f t="shared" si="8"/>
        <v>0</v>
      </c>
      <c r="BZ12" s="36">
        <f t="shared" si="8"/>
        <v>0</v>
      </c>
      <c r="CA12" s="35">
        <f t="shared" si="8"/>
        <v>0</v>
      </c>
      <c r="CB12" s="35">
        <f t="shared" si="8"/>
        <v>0</v>
      </c>
      <c r="CC12" s="35">
        <f t="shared" si="8"/>
        <v>0</v>
      </c>
      <c r="CD12" s="35">
        <f t="shared" si="8"/>
        <v>0</v>
      </c>
      <c r="CE12" s="35">
        <f t="shared" si="8"/>
        <v>0</v>
      </c>
      <c r="CF12" s="35">
        <f t="shared" si="8"/>
        <v>240</v>
      </c>
      <c r="CG12" s="35">
        <f t="shared" si="8"/>
        <v>0</v>
      </c>
    </row>
    <row r="13" spans="1:85" ht="21" customHeight="1">
      <c r="A13" s="28" t="s">
        <v>81</v>
      </c>
      <c r="B13" s="28" t="s">
        <v>88</v>
      </c>
      <c r="C13" s="28" t="s">
        <v>79</v>
      </c>
      <c r="D13" s="34" t="s">
        <v>225</v>
      </c>
      <c r="E13" s="35">
        <v>1132332.17</v>
      </c>
      <c r="F13" s="35">
        <v>866342.09</v>
      </c>
      <c r="G13" s="35">
        <v>436008</v>
      </c>
      <c r="H13" s="35">
        <v>264684</v>
      </c>
      <c r="I13" s="35">
        <v>158580</v>
      </c>
      <c r="J13" s="35">
        <v>0</v>
      </c>
      <c r="K13" s="36">
        <v>0</v>
      </c>
      <c r="L13" s="36">
        <v>0</v>
      </c>
      <c r="M13" s="156">
        <v>12744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6">
        <v>0</v>
      </c>
      <c r="T13" s="36">
        <v>0</v>
      </c>
      <c r="U13" s="36">
        <v>0</v>
      </c>
      <c r="V13" s="35">
        <v>0</v>
      </c>
      <c r="W13" s="35">
        <v>22057</v>
      </c>
      <c r="X13" s="35">
        <v>0</v>
      </c>
      <c r="Y13" s="35">
        <v>0</v>
      </c>
      <c r="Z13" s="35">
        <v>0</v>
      </c>
      <c r="AA13" s="35">
        <v>0</v>
      </c>
      <c r="AB13" s="35">
        <v>2227.81</v>
      </c>
      <c r="AC13" s="35">
        <v>0</v>
      </c>
      <c r="AD13" s="35">
        <v>406049.28000000003</v>
      </c>
      <c r="AE13" s="35">
        <v>265750.08</v>
      </c>
      <c r="AF13" s="35">
        <v>153500</v>
      </c>
      <c r="AG13" s="35">
        <v>10000</v>
      </c>
      <c r="AH13" s="35">
        <v>0</v>
      </c>
      <c r="AI13" s="35">
        <v>0</v>
      </c>
      <c r="AJ13" s="35">
        <v>640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2900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8470.08</v>
      </c>
      <c r="BB13" s="35">
        <v>240</v>
      </c>
      <c r="BC13" s="35">
        <v>0</v>
      </c>
      <c r="BD13" s="35">
        <v>0</v>
      </c>
      <c r="BE13" s="35">
        <v>0</v>
      </c>
      <c r="BF13" s="35">
        <v>90000</v>
      </c>
      <c r="BG13" s="35">
        <v>240</v>
      </c>
      <c r="BH13" s="35">
        <v>0</v>
      </c>
      <c r="BI13" s="35">
        <v>0</v>
      </c>
      <c r="BJ13" s="35">
        <v>0</v>
      </c>
      <c r="BK13" s="36">
        <v>0</v>
      </c>
      <c r="BL13" s="35">
        <v>0</v>
      </c>
      <c r="BM13" s="35">
        <v>0</v>
      </c>
      <c r="BN13" s="35">
        <v>0</v>
      </c>
      <c r="BO13" s="36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6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240</v>
      </c>
      <c r="CG13" s="35">
        <v>0</v>
      </c>
    </row>
    <row r="14" spans="1:85" ht="21" customHeight="1">
      <c r="A14" s="28" t="s">
        <v>81</v>
      </c>
      <c r="B14" s="28" t="s">
        <v>88</v>
      </c>
      <c r="C14" s="28" t="s">
        <v>219</v>
      </c>
      <c r="D14" s="34" t="s">
        <v>222</v>
      </c>
      <c r="E14" s="35">
        <v>50000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6">
        <v>0</v>
      </c>
      <c r="L14" s="36">
        <v>0</v>
      </c>
      <c r="M14" s="36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6">
        <v>0</v>
      </c>
      <c r="T14" s="36">
        <v>0</v>
      </c>
      <c r="U14" s="36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50000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50000</v>
      </c>
      <c r="BG14" s="35">
        <v>0</v>
      </c>
      <c r="BH14" s="35">
        <v>0</v>
      </c>
      <c r="BI14" s="35">
        <v>0</v>
      </c>
      <c r="BJ14" s="35">
        <v>0</v>
      </c>
      <c r="BK14" s="36">
        <v>0</v>
      </c>
      <c r="BL14" s="35">
        <v>0</v>
      </c>
      <c r="BM14" s="35">
        <v>0</v>
      </c>
      <c r="BN14" s="35">
        <v>0</v>
      </c>
      <c r="BO14" s="36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6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</row>
    <row r="15" spans="1:85" ht="21" customHeight="1">
      <c r="A15" s="28"/>
      <c r="B15" s="28" t="s">
        <v>79</v>
      </c>
      <c r="C15" s="28"/>
      <c r="D15" s="34"/>
      <c r="E15" s="35">
        <f t="shared" ref="E15:AJ15" si="9">SUM(E16:E17)</f>
        <v>77661.759999999995</v>
      </c>
      <c r="F15" s="35">
        <f t="shared" si="9"/>
        <v>71289.759999999995</v>
      </c>
      <c r="G15" s="35">
        <f t="shared" si="9"/>
        <v>0</v>
      </c>
      <c r="H15" s="35">
        <f t="shared" si="9"/>
        <v>0</v>
      </c>
      <c r="I15" s="35">
        <f t="shared" si="9"/>
        <v>0</v>
      </c>
      <c r="J15" s="35">
        <f t="shared" si="9"/>
        <v>0</v>
      </c>
      <c r="K15" s="36">
        <f t="shared" si="9"/>
        <v>0</v>
      </c>
      <c r="L15" s="36">
        <f t="shared" si="9"/>
        <v>0</v>
      </c>
      <c r="M15" s="36">
        <f t="shared" si="9"/>
        <v>0</v>
      </c>
      <c r="N15" s="35">
        <f t="shared" si="9"/>
        <v>0</v>
      </c>
      <c r="O15" s="35">
        <f t="shared" si="9"/>
        <v>0</v>
      </c>
      <c r="P15" s="35">
        <f t="shared" si="9"/>
        <v>0</v>
      </c>
      <c r="Q15" s="35">
        <f t="shared" si="9"/>
        <v>0</v>
      </c>
      <c r="R15" s="35">
        <f t="shared" si="9"/>
        <v>0</v>
      </c>
      <c r="S15" s="36">
        <f t="shared" si="9"/>
        <v>0</v>
      </c>
      <c r="T15" s="36">
        <f t="shared" si="9"/>
        <v>0</v>
      </c>
      <c r="U15" s="36">
        <f t="shared" si="9"/>
        <v>0</v>
      </c>
      <c r="V15" s="35">
        <f t="shared" si="9"/>
        <v>0</v>
      </c>
      <c r="W15" s="35">
        <f t="shared" si="9"/>
        <v>0</v>
      </c>
      <c r="X15" s="35">
        <f t="shared" si="9"/>
        <v>0</v>
      </c>
      <c r="Y15" s="35">
        <f t="shared" si="9"/>
        <v>71289.759999999995</v>
      </c>
      <c r="Z15" s="35">
        <f t="shared" si="9"/>
        <v>0</v>
      </c>
      <c r="AA15" s="35">
        <f t="shared" si="9"/>
        <v>0</v>
      </c>
      <c r="AB15" s="35">
        <f t="shared" si="9"/>
        <v>0</v>
      </c>
      <c r="AC15" s="35">
        <f t="shared" si="9"/>
        <v>0</v>
      </c>
      <c r="AD15" s="35">
        <f t="shared" si="9"/>
        <v>0</v>
      </c>
      <c r="AE15" s="35">
        <f t="shared" si="9"/>
        <v>0</v>
      </c>
      <c r="AF15" s="35">
        <f t="shared" si="9"/>
        <v>0</v>
      </c>
      <c r="AG15" s="35">
        <f t="shared" si="9"/>
        <v>0</v>
      </c>
      <c r="AH15" s="35">
        <f t="shared" si="9"/>
        <v>0</v>
      </c>
      <c r="AI15" s="35">
        <f t="shared" si="9"/>
        <v>0</v>
      </c>
      <c r="AJ15" s="35">
        <f t="shared" si="9"/>
        <v>0</v>
      </c>
      <c r="AK15" s="35">
        <f t="shared" ref="AK15:BP15" si="10">SUM(AK16:AK17)</f>
        <v>0</v>
      </c>
      <c r="AL15" s="35">
        <f t="shared" si="10"/>
        <v>0</v>
      </c>
      <c r="AM15" s="35">
        <f t="shared" si="10"/>
        <v>0</v>
      </c>
      <c r="AN15" s="35">
        <f t="shared" si="10"/>
        <v>0</v>
      </c>
      <c r="AO15" s="35">
        <f t="shared" si="10"/>
        <v>0</v>
      </c>
      <c r="AP15" s="35">
        <f t="shared" si="10"/>
        <v>0</v>
      </c>
      <c r="AQ15" s="35">
        <f t="shared" si="10"/>
        <v>0</v>
      </c>
      <c r="AR15" s="35">
        <f t="shared" si="10"/>
        <v>0</v>
      </c>
      <c r="AS15" s="35">
        <f t="shared" si="10"/>
        <v>0</v>
      </c>
      <c r="AT15" s="35">
        <f t="shared" si="10"/>
        <v>0</v>
      </c>
      <c r="AU15" s="35">
        <f t="shared" si="10"/>
        <v>0</v>
      </c>
      <c r="AV15" s="35">
        <f t="shared" si="10"/>
        <v>0</v>
      </c>
      <c r="AW15" s="35">
        <f t="shared" si="10"/>
        <v>0</v>
      </c>
      <c r="AX15" s="35">
        <f t="shared" si="10"/>
        <v>0</v>
      </c>
      <c r="AY15" s="35">
        <f t="shared" si="10"/>
        <v>0</v>
      </c>
      <c r="AZ15" s="35">
        <f t="shared" si="10"/>
        <v>0</v>
      </c>
      <c r="BA15" s="35">
        <f t="shared" si="10"/>
        <v>0</v>
      </c>
      <c r="BB15" s="35">
        <f t="shared" si="10"/>
        <v>0</v>
      </c>
      <c r="BC15" s="35">
        <f t="shared" si="10"/>
        <v>0</v>
      </c>
      <c r="BD15" s="35">
        <f t="shared" si="10"/>
        <v>0</v>
      </c>
      <c r="BE15" s="35">
        <f t="shared" si="10"/>
        <v>0</v>
      </c>
      <c r="BF15" s="35">
        <f t="shared" si="10"/>
        <v>0</v>
      </c>
      <c r="BG15" s="35">
        <f t="shared" si="10"/>
        <v>6372</v>
      </c>
      <c r="BH15" s="35">
        <f t="shared" si="10"/>
        <v>0</v>
      </c>
      <c r="BI15" s="35">
        <f t="shared" si="10"/>
        <v>0</v>
      </c>
      <c r="BJ15" s="35">
        <f t="shared" si="10"/>
        <v>0</v>
      </c>
      <c r="BK15" s="36">
        <f t="shared" si="10"/>
        <v>0</v>
      </c>
      <c r="BL15" s="35">
        <f t="shared" si="10"/>
        <v>0</v>
      </c>
      <c r="BM15" s="35">
        <f t="shared" si="10"/>
        <v>0</v>
      </c>
      <c r="BN15" s="35">
        <f t="shared" si="10"/>
        <v>0</v>
      </c>
      <c r="BO15" s="36">
        <f t="shared" si="10"/>
        <v>0</v>
      </c>
      <c r="BP15" s="35">
        <f t="shared" si="10"/>
        <v>0</v>
      </c>
      <c r="BQ15" s="35">
        <f t="shared" ref="BQ15:CG15" si="11">SUM(BQ16:BQ17)</f>
        <v>0</v>
      </c>
      <c r="BR15" s="35">
        <f t="shared" si="11"/>
        <v>0</v>
      </c>
      <c r="BS15" s="35">
        <f t="shared" si="11"/>
        <v>0</v>
      </c>
      <c r="BT15" s="35">
        <f t="shared" si="11"/>
        <v>0</v>
      </c>
      <c r="BU15" s="35">
        <f t="shared" si="11"/>
        <v>0</v>
      </c>
      <c r="BV15" s="35">
        <f t="shared" si="11"/>
        <v>0</v>
      </c>
      <c r="BW15" s="35">
        <f t="shared" si="11"/>
        <v>6372</v>
      </c>
      <c r="BX15" s="35">
        <f t="shared" si="11"/>
        <v>0</v>
      </c>
      <c r="BY15" s="35">
        <f t="shared" si="11"/>
        <v>0</v>
      </c>
      <c r="BZ15" s="36">
        <f t="shared" si="11"/>
        <v>0</v>
      </c>
      <c r="CA15" s="35">
        <f t="shared" si="11"/>
        <v>0</v>
      </c>
      <c r="CB15" s="35">
        <f t="shared" si="11"/>
        <v>0</v>
      </c>
      <c r="CC15" s="35">
        <f t="shared" si="11"/>
        <v>0</v>
      </c>
      <c r="CD15" s="35">
        <f t="shared" si="11"/>
        <v>0</v>
      </c>
      <c r="CE15" s="35">
        <f t="shared" si="11"/>
        <v>0</v>
      </c>
      <c r="CF15" s="35">
        <f t="shared" si="11"/>
        <v>0</v>
      </c>
      <c r="CG15" s="35">
        <f t="shared" si="11"/>
        <v>0</v>
      </c>
    </row>
    <row r="16" spans="1:85" ht="21" customHeight="1">
      <c r="A16" s="28" t="s">
        <v>81</v>
      </c>
      <c r="B16" s="28" t="s">
        <v>82</v>
      </c>
      <c r="C16" s="28" t="s">
        <v>89</v>
      </c>
      <c r="D16" s="34" t="s">
        <v>139</v>
      </c>
      <c r="E16" s="35">
        <v>6372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6">
        <v>0</v>
      </c>
      <c r="L16" s="36">
        <v>0</v>
      </c>
      <c r="M16" s="36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6">
        <v>0</v>
      </c>
      <c r="T16" s="36">
        <v>0</v>
      </c>
      <c r="U16" s="36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6372</v>
      </c>
      <c r="BH16" s="35">
        <v>0</v>
      </c>
      <c r="BI16" s="35">
        <v>0</v>
      </c>
      <c r="BJ16" s="35">
        <v>0</v>
      </c>
      <c r="BK16" s="36">
        <v>0</v>
      </c>
      <c r="BL16" s="35">
        <v>0</v>
      </c>
      <c r="BM16" s="35">
        <v>0</v>
      </c>
      <c r="BN16" s="35">
        <v>0</v>
      </c>
      <c r="BO16" s="36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6372</v>
      </c>
      <c r="BX16" s="35">
        <v>0</v>
      </c>
      <c r="BY16" s="35">
        <v>0</v>
      </c>
      <c r="BZ16" s="36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</row>
    <row r="17" spans="1:85" ht="21" customHeight="1">
      <c r="A17" s="28" t="s">
        <v>81</v>
      </c>
      <c r="B17" s="28" t="s">
        <v>82</v>
      </c>
      <c r="C17" s="28" t="s">
        <v>79</v>
      </c>
      <c r="D17" s="34" t="s">
        <v>101</v>
      </c>
      <c r="E17" s="35">
        <v>71289.759999999995</v>
      </c>
      <c r="F17" s="35">
        <v>71289.759999999995</v>
      </c>
      <c r="G17" s="35">
        <v>0</v>
      </c>
      <c r="H17" s="35">
        <v>0</v>
      </c>
      <c r="I17" s="35">
        <v>0</v>
      </c>
      <c r="J17" s="35">
        <v>0</v>
      </c>
      <c r="K17" s="36">
        <v>0</v>
      </c>
      <c r="L17" s="36">
        <v>0</v>
      </c>
      <c r="M17" s="36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6">
        <v>0</v>
      </c>
      <c r="T17" s="36">
        <v>0</v>
      </c>
      <c r="U17" s="36">
        <v>0</v>
      </c>
      <c r="V17" s="35">
        <v>0</v>
      </c>
      <c r="W17" s="35">
        <v>0</v>
      </c>
      <c r="X17" s="35">
        <v>0</v>
      </c>
      <c r="Y17" s="35">
        <v>71289.759999999995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6">
        <v>0</v>
      </c>
      <c r="BL17" s="35">
        <v>0</v>
      </c>
      <c r="BM17" s="35">
        <v>0</v>
      </c>
      <c r="BN17" s="35">
        <v>0</v>
      </c>
      <c r="BO17" s="36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6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</row>
    <row r="18" spans="1:85" ht="21" customHeight="1">
      <c r="A18" s="28" t="s">
        <v>85</v>
      </c>
      <c r="B18" s="28"/>
      <c r="C18" s="28"/>
      <c r="D18" s="34"/>
      <c r="E18" s="35">
        <f t="shared" ref="E18:AJ18" si="12">E19</f>
        <v>49011.71</v>
      </c>
      <c r="F18" s="35">
        <f t="shared" si="12"/>
        <v>49011.71</v>
      </c>
      <c r="G18" s="35">
        <f t="shared" si="12"/>
        <v>0</v>
      </c>
      <c r="H18" s="35">
        <f t="shared" si="12"/>
        <v>0</v>
      </c>
      <c r="I18" s="35">
        <f t="shared" si="12"/>
        <v>0</v>
      </c>
      <c r="J18" s="35">
        <f t="shared" si="12"/>
        <v>0</v>
      </c>
      <c r="K18" s="36">
        <f t="shared" si="12"/>
        <v>0</v>
      </c>
      <c r="L18" s="36">
        <f t="shared" si="12"/>
        <v>0</v>
      </c>
      <c r="M18" s="36">
        <f t="shared" si="12"/>
        <v>0</v>
      </c>
      <c r="N18" s="35">
        <f t="shared" si="12"/>
        <v>0</v>
      </c>
      <c r="O18" s="35">
        <f t="shared" si="12"/>
        <v>0</v>
      </c>
      <c r="P18" s="35">
        <f t="shared" si="12"/>
        <v>0</v>
      </c>
      <c r="Q18" s="35">
        <f t="shared" si="12"/>
        <v>0</v>
      </c>
      <c r="R18" s="35">
        <f t="shared" si="12"/>
        <v>0</v>
      </c>
      <c r="S18" s="36">
        <f t="shared" si="12"/>
        <v>0</v>
      </c>
      <c r="T18" s="36">
        <f t="shared" si="12"/>
        <v>0</v>
      </c>
      <c r="U18" s="36">
        <f t="shared" si="12"/>
        <v>0</v>
      </c>
      <c r="V18" s="35">
        <f t="shared" si="12"/>
        <v>0</v>
      </c>
      <c r="W18" s="35">
        <f t="shared" si="12"/>
        <v>0</v>
      </c>
      <c r="X18" s="35">
        <f t="shared" si="12"/>
        <v>32080.39</v>
      </c>
      <c r="Y18" s="35">
        <f t="shared" si="12"/>
        <v>0</v>
      </c>
      <c r="Z18" s="35">
        <f t="shared" si="12"/>
        <v>16931.32</v>
      </c>
      <c r="AA18" s="35">
        <f t="shared" si="12"/>
        <v>0</v>
      </c>
      <c r="AB18" s="35">
        <f t="shared" si="12"/>
        <v>0</v>
      </c>
      <c r="AC18" s="35">
        <f t="shared" si="12"/>
        <v>0</v>
      </c>
      <c r="AD18" s="35">
        <f t="shared" si="12"/>
        <v>0</v>
      </c>
      <c r="AE18" s="35">
        <f t="shared" si="12"/>
        <v>0</v>
      </c>
      <c r="AF18" s="35">
        <f t="shared" si="12"/>
        <v>0</v>
      </c>
      <c r="AG18" s="35">
        <f t="shared" si="12"/>
        <v>0</v>
      </c>
      <c r="AH18" s="35">
        <f t="shared" si="12"/>
        <v>0</v>
      </c>
      <c r="AI18" s="35">
        <f t="shared" si="12"/>
        <v>0</v>
      </c>
      <c r="AJ18" s="35">
        <f t="shared" si="12"/>
        <v>0</v>
      </c>
      <c r="AK18" s="35">
        <f t="shared" ref="AK18:BP18" si="13">AK19</f>
        <v>0</v>
      </c>
      <c r="AL18" s="35">
        <f t="shared" si="13"/>
        <v>0</v>
      </c>
      <c r="AM18" s="35">
        <f t="shared" si="13"/>
        <v>0</v>
      </c>
      <c r="AN18" s="35">
        <f t="shared" si="13"/>
        <v>0</v>
      </c>
      <c r="AO18" s="35">
        <f t="shared" si="13"/>
        <v>0</v>
      </c>
      <c r="AP18" s="35">
        <f t="shared" si="13"/>
        <v>0</v>
      </c>
      <c r="AQ18" s="35">
        <f t="shared" si="13"/>
        <v>0</v>
      </c>
      <c r="AR18" s="35">
        <f t="shared" si="13"/>
        <v>0</v>
      </c>
      <c r="AS18" s="35">
        <f t="shared" si="13"/>
        <v>0</v>
      </c>
      <c r="AT18" s="35">
        <f t="shared" si="13"/>
        <v>0</v>
      </c>
      <c r="AU18" s="35">
        <f t="shared" si="13"/>
        <v>0</v>
      </c>
      <c r="AV18" s="35">
        <f t="shared" si="13"/>
        <v>0</v>
      </c>
      <c r="AW18" s="35">
        <f t="shared" si="13"/>
        <v>0</v>
      </c>
      <c r="AX18" s="35">
        <f t="shared" si="13"/>
        <v>0</v>
      </c>
      <c r="AY18" s="35">
        <f t="shared" si="13"/>
        <v>0</v>
      </c>
      <c r="AZ18" s="35">
        <f t="shared" si="13"/>
        <v>0</v>
      </c>
      <c r="BA18" s="35">
        <f t="shared" si="13"/>
        <v>0</v>
      </c>
      <c r="BB18" s="35">
        <f t="shared" si="13"/>
        <v>0</v>
      </c>
      <c r="BC18" s="35">
        <f t="shared" si="13"/>
        <v>0</v>
      </c>
      <c r="BD18" s="35">
        <f t="shared" si="13"/>
        <v>0</v>
      </c>
      <c r="BE18" s="35">
        <f t="shared" si="13"/>
        <v>0</v>
      </c>
      <c r="BF18" s="35">
        <f t="shared" si="13"/>
        <v>0</v>
      </c>
      <c r="BG18" s="35">
        <f t="shared" si="13"/>
        <v>0</v>
      </c>
      <c r="BH18" s="35">
        <f t="shared" si="13"/>
        <v>0</v>
      </c>
      <c r="BI18" s="35">
        <f t="shared" si="13"/>
        <v>0</v>
      </c>
      <c r="BJ18" s="35">
        <f t="shared" si="13"/>
        <v>0</v>
      </c>
      <c r="BK18" s="36">
        <f t="shared" si="13"/>
        <v>0</v>
      </c>
      <c r="BL18" s="35">
        <f t="shared" si="13"/>
        <v>0</v>
      </c>
      <c r="BM18" s="35">
        <f t="shared" si="13"/>
        <v>0</v>
      </c>
      <c r="BN18" s="35">
        <f t="shared" si="13"/>
        <v>0</v>
      </c>
      <c r="BO18" s="36">
        <f t="shared" si="13"/>
        <v>0</v>
      </c>
      <c r="BP18" s="35">
        <f t="shared" si="13"/>
        <v>0</v>
      </c>
      <c r="BQ18" s="35">
        <f t="shared" ref="BQ18:CG18" si="14">BQ19</f>
        <v>0</v>
      </c>
      <c r="BR18" s="35">
        <f t="shared" si="14"/>
        <v>0</v>
      </c>
      <c r="BS18" s="35">
        <f t="shared" si="14"/>
        <v>0</v>
      </c>
      <c r="BT18" s="35">
        <f t="shared" si="14"/>
        <v>0</v>
      </c>
      <c r="BU18" s="35">
        <f t="shared" si="14"/>
        <v>0</v>
      </c>
      <c r="BV18" s="35">
        <f t="shared" si="14"/>
        <v>0</v>
      </c>
      <c r="BW18" s="35">
        <f t="shared" si="14"/>
        <v>0</v>
      </c>
      <c r="BX18" s="35">
        <f t="shared" si="14"/>
        <v>0</v>
      </c>
      <c r="BY18" s="35">
        <f t="shared" si="14"/>
        <v>0</v>
      </c>
      <c r="BZ18" s="36">
        <f t="shared" si="14"/>
        <v>0</v>
      </c>
      <c r="CA18" s="35">
        <f t="shared" si="14"/>
        <v>0</v>
      </c>
      <c r="CB18" s="35">
        <f t="shared" si="14"/>
        <v>0</v>
      </c>
      <c r="CC18" s="35">
        <f t="shared" si="14"/>
        <v>0</v>
      </c>
      <c r="CD18" s="35">
        <f t="shared" si="14"/>
        <v>0</v>
      </c>
      <c r="CE18" s="35">
        <f t="shared" si="14"/>
        <v>0</v>
      </c>
      <c r="CF18" s="35">
        <f t="shared" si="14"/>
        <v>0</v>
      </c>
      <c r="CG18" s="35">
        <f t="shared" si="14"/>
        <v>0</v>
      </c>
    </row>
    <row r="19" spans="1:85" ht="21" customHeight="1">
      <c r="A19" s="28"/>
      <c r="B19" s="28" t="s">
        <v>92</v>
      </c>
      <c r="C19" s="28"/>
      <c r="D19" s="34"/>
      <c r="E19" s="35">
        <f t="shared" ref="E19:AJ19" si="15">SUM(E20:E21)</f>
        <v>49011.71</v>
      </c>
      <c r="F19" s="35">
        <f t="shared" si="15"/>
        <v>49011.71</v>
      </c>
      <c r="G19" s="35">
        <f t="shared" si="15"/>
        <v>0</v>
      </c>
      <c r="H19" s="35">
        <f t="shared" si="15"/>
        <v>0</v>
      </c>
      <c r="I19" s="35">
        <f t="shared" si="15"/>
        <v>0</v>
      </c>
      <c r="J19" s="35">
        <f t="shared" si="15"/>
        <v>0</v>
      </c>
      <c r="K19" s="36">
        <f t="shared" si="15"/>
        <v>0</v>
      </c>
      <c r="L19" s="36">
        <f t="shared" si="15"/>
        <v>0</v>
      </c>
      <c r="M19" s="36">
        <f t="shared" si="15"/>
        <v>0</v>
      </c>
      <c r="N19" s="35">
        <f t="shared" si="15"/>
        <v>0</v>
      </c>
      <c r="O19" s="35">
        <f t="shared" si="15"/>
        <v>0</v>
      </c>
      <c r="P19" s="35">
        <f t="shared" si="15"/>
        <v>0</v>
      </c>
      <c r="Q19" s="35">
        <f t="shared" si="15"/>
        <v>0</v>
      </c>
      <c r="R19" s="35">
        <f t="shared" si="15"/>
        <v>0</v>
      </c>
      <c r="S19" s="36">
        <f t="shared" si="15"/>
        <v>0</v>
      </c>
      <c r="T19" s="36">
        <f t="shared" si="15"/>
        <v>0</v>
      </c>
      <c r="U19" s="36">
        <f t="shared" si="15"/>
        <v>0</v>
      </c>
      <c r="V19" s="35">
        <f t="shared" si="15"/>
        <v>0</v>
      </c>
      <c r="W19" s="35">
        <f t="shared" si="15"/>
        <v>0</v>
      </c>
      <c r="X19" s="35">
        <f t="shared" si="15"/>
        <v>32080.39</v>
      </c>
      <c r="Y19" s="35">
        <f t="shared" si="15"/>
        <v>0</v>
      </c>
      <c r="Z19" s="35">
        <f t="shared" si="15"/>
        <v>16931.32</v>
      </c>
      <c r="AA19" s="35">
        <f t="shared" si="15"/>
        <v>0</v>
      </c>
      <c r="AB19" s="35">
        <f t="shared" si="15"/>
        <v>0</v>
      </c>
      <c r="AC19" s="35">
        <f t="shared" si="15"/>
        <v>0</v>
      </c>
      <c r="AD19" s="35">
        <f t="shared" si="15"/>
        <v>0</v>
      </c>
      <c r="AE19" s="35">
        <f t="shared" si="15"/>
        <v>0</v>
      </c>
      <c r="AF19" s="35">
        <f t="shared" si="15"/>
        <v>0</v>
      </c>
      <c r="AG19" s="35">
        <f t="shared" si="15"/>
        <v>0</v>
      </c>
      <c r="AH19" s="35">
        <f t="shared" si="15"/>
        <v>0</v>
      </c>
      <c r="AI19" s="35">
        <f t="shared" si="15"/>
        <v>0</v>
      </c>
      <c r="AJ19" s="35">
        <f t="shared" si="15"/>
        <v>0</v>
      </c>
      <c r="AK19" s="35">
        <f t="shared" ref="AK19:BP19" si="16">SUM(AK20:AK21)</f>
        <v>0</v>
      </c>
      <c r="AL19" s="35">
        <f t="shared" si="16"/>
        <v>0</v>
      </c>
      <c r="AM19" s="35">
        <f t="shared" si="16"/>
        <v>0</v>
      </c>
      <c r="AN19" s="35">
        <f t="shared" si="16"/>
        <v>0</v>
      </c>
      <c r="AO19" s="35">
        <f t="shared" si="16"/>
        <v>0</v>
      </c>
      <c r="AP19" s="35">
        <f t="shared" si="16"/>
        <v>0</v>
      </c>
      <c r="AQ19" s="35">
        <f t="shared" si="16"/>
        <v>0</v>
      </c>
      <c r="AR19" s="35">
        <f t="shared" si="16"/>
        <v>0</v>
      </c>
      <c r="AS19" s="35">
        <f t="shared" si="16"/>
        <v>0</v>
      </c>
      <c r="AT19" s="35">
        <f t="shared" si="16"/>
        <v>0</v>
      </c>
      <c r="AU19" s="35">
        <f t="shared" si="16"/>
        <v>0</v>
      </c>
      <c r="AV19" s="35">
        <f t="shared" si="16"/>
        <v>0</v>
      </c>
      <c r="AW19" s="35">
        <f t="shared" si="16"/>
        <v>0</v>
      </c>
      <c r="AX19" s="35">
        <f t="shared" si="16"/>
        <v>0</v>
      </c>
      <c r="AY19" s="35">
        <f t="shared" si="16"/>
        <v>0</v>
      </c>
      <c r="AZ19" s="35">
        <f t="shared" si="16"/>
        <v>0</v>
      </c>
      <c r="BA19" s="35">
        <f t="shared" si="16"/>
        <v>0</v>
      </c>
      <c r="BB19" s="35">
        <f t="shared" si="16"/>
        <v>0</v>
      </c>
      <c r="BC19" s="35">
        <f t="shared" si="16"/>
        <v>0</v>
      </c>
      <c r="BD19" s="35">
        <f t="shared" si="16"/>
        <v>0</v>
      </c>
      <c r="BE19" s="35">
        <f t="shared" si="16"/>
        <v>0</v>
      </c>
      <c r="BF19" s="35">
        <f t="shared" si="16"/>
        <v>0</v>
      </c>
      <c r="BG19" s="35">
        <f t="shared" si="16"/>
        <v>0</v>
      </c>
      <c r="BH19" s="35">
        <f t="shared" si="16"/>
        <v>0</v>
      </c>
      <c r="BI19" s="35">
        <f t="shared" si="16"/>
        <v>0</v>
      </c>
      <c r="BJ19" s="35">
        <f t="shared" si="16"/>
        <v>0</v>
      </c>
      <c r="BK19" s="36">
        <f t="shared" si="16"/>
        <v>0</v>
      </c>
      <c r="BL19" s="35">
        <f t="shared" si="16"/>
        <v>0</v>
      </c>
      <c r="BM19" s="35">
        <f t="shared" si="16"/>
        <v>0</v>
      </c>
      <c r="BN19" s="35">
        <f t="shared" si="16"/>
        <v>0</v>
      </c>
      <c r="BO19" s="36">
        <f t="shared" si="16"/>
        <v>0</v>
      </c>
      <c r="BP19" s="35">
        <f t="shared" si="16"/>
        <v>0</v>
      </c>
      <c r="BQ19" s="35">
        <f t="shared" ref="BQ19:CG19" si="17">SUM(BQ20:BQ21)</f>
        <v>0</v>
      </c>
      <c r="BR19" s="35">
        <f t="shared" si="17"/>
        <v>0</v>
      </c>
      <c r="BS19" s="35">
        <f t="shared" si="17"/>
        <v>0</v>
      </c>
      <c r="BT19" s="35">
        <f t="shared" si="17"/>
        <v>0</v>
      </c>
      <c r="BU19" s="35">
        <f t="shared" si="17"/>
        <v>0</v>
      </c>
      <c r="BV19" s="35">
        <f t="shared" si="17"/>
        <v>0</v>
      </c>
      <c r="BW19" s="35">
        <f t="shared" si="17"/>
        <v>0</v>
      </c>
      <c r="BX19" s="35">
        <f t="shared" si="17"/>
        <v>0</v>
      </c>
      <c r="BY19" s="35">
        <f t="shared" si="17"/>
        <v>0</v>
      </c>
      <c r="BZ19" s="36">
        <f t="shared" si="17"/>
        <v>0</v>
      </c>
      <c r="CA19" s="35">
        <f t="shared" si="17"/>
        <v>0</v>
      </c>
      <c r="CB19" s="35">
        <f t="shared" si="17"/>
        <v>0</v>
      </c>
      <c r="CC19" s="35">
        <f t="shared" si="17"/>
        <v>0</v>
      </c>
      <c r="CD19" s="35">
        <f t="shared" si="17"/>
        <v>0</v>
      </c>
      <c r="CE19" s="35">
        <f t="shared" si="17"/>
        <v>0</v>
      </c>
      <c r="CF19" s="35">
        <f t="shared" si="17"/>
        <v>0</v>
      </c>
      <c r="CG19" s="35">
        <f t="shared" si="17"/>
        <v>0</v>
      </c>
    </row>
    <row r="20" spans="1:85" ht="21" customHeight="1">
      <c r="A20" s="28" t="s">
        <v>87</v>
      </c>
      <c r="B20" s="28" t="s">
        <v>94</v>
      </c>
      <c r="C20" s="28" t="s">
        <v>89</v>
      </c>
      <c r="D20" s="34" t="s">
        <v>140</v>
      </c>
      <c r="E20" s="35">
        <v>32080.39</v>
      </c>
      <c r="F20" s="35">
        <v>32080.39</v>
      </c>
      <c r="G20" s="35">
        <v>0</v>
      </c>
      <c r="H20" s="35">
        <v>0</v>
      </c>
      <c r="I20" s="35">
        <v>0</v>
      </c>
      <c r="J20" s="35">
        <v>0</v>
      </c>
      <c r="K20" s="36">
        <v>0</v>
      </c>
      <c r="L20" s="36">
        <v>0</v>
      </c>
      <c r="M20" s="36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6">
        <v>0</v>
      </c>
      <c r="T20" s="36">
        <v>0</v>
      </c>
      <c r="U20" s="36">
        <v>0</v>
      </c>
      <c r="V20" s="35">
        <v>0</v>
      </c>
      <c r="W20" s="35">
        <v>0</v>
      </c>
      <c r="X20" s="35">
        <v>32080.39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6">
        <v>0</v>
      </c>
      <c r="BL20" s="35">
        <v>0</v>
      </c>
      <c r="BM20" s="35">
        <v>0</v>
      </c>
      <c r="BN20" s="35">
        <v>0</v>
      </c>
      <c r="BO20" s="36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6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</row>
    <row r="21" spans="1:85" ht="21" customHeight="1">
      <c r="A21" s="28" t="s">
        <v>87</v>
      </c>
      <c r="B21" s="28" t="s">
        <v>94</v>
      </c>
      <c r="C21" s="28" t="s">
        <v>91</v>
      </c>
      <c r="D21" s="34" t="s">
        <v>102</v>
      </c>
      <c r="E21" s="35">
        <v>16931.32</v>
      </c>
      <c r="F21" s="35">
        <v>16931.32</v>
      </c>
      <c r="G21" s="35">
        <v>0</v>
      </c>
      <c r="H21" s="35">
        <v>0</v>
      </c>
      <c r="I21" s="35">
        <v>0</v>
      </c>
      <c r="J21" s="35">
        <v>0</v>
      </c>
      <c r="K21" s="36">
        <v>0</v>
      </c>
      <c r="L21" s="36">
        <v>0</v>
      </c>
      <c r="M21" s="36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6">
        <v>0</v>
      </c>
      <c r="T21" s="36">
        <v>0</v>
      </c>
      <c r="U21" s="36">
        <v>0</v>
      </c>
      <c r="V21" s="35">
        <v>0</v>
      </c>
      <c r="W21" s="35">
        <v>0</v>
      </c>
      <c r="X21" s="35">
        <v>0</v>
      </c>
      <c r="Y21" s="35">
        <v>0</v>
      </c>
      <c r="Z21" s="35">
        <v>16931.32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6">
        <v>0</v>
      </c>
      <c r="BL21" s="35">
        <v>0</v>
      </c>
      <c r="BM21" s="35">
        <v>0</v>
      </c>
      <c r="BN21" s="35">
        <v>0</v>
      </c>
      <c r="BO21" s="36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6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0</v>
      </c>
      <c r="CF21" s="35">
        <v>0</v>
      </c>
      <c r="CG21" s="35">
        <v>0</v>
      </c>
    </row>
    <row r="22" spans="1:85" ht="21" customHeight="1">
      <c r="A22" s="28" t="s">
        <v>96</v>
      </c>
      <c r="B22" s="28"/>
      <c r="C22" s="28"/>
      <c r="D22" s="34"/>
      <c r="E22" s="35">
        <f t="shared" ref="E22:N23" si="18">E23</f>
        <v>31189.27</v>
      </c>
      <c r="F22" s="35">
        <f t="shared" si="18"/>
        <v>31189.27</v>
      </c>
      <c r="G22" s="35">
        <f t="shared" si="18"/>
        <v>0</v>
      </c>
      <c r="H22" s="35">
        <f t="shared" si="18"/>
        <v>0</v>
      </c>
      <c r="I22" s="35">
        <f t="shared" si="18"/>
        <v>0</v>
      </c>
      <c r="J22" s="35">
        <f t="shared" si="18"/>
        <v>0</v>
      </c>
      <c r="K22" s="36">
        <f t="shared" si="18"/>
        <v>0</v>
      </c>
      <c r="L22" s="36">
        <f t="shared" si="18"/>
        <v>0</v>
      </c>
      <c r="M22" s="36">
        <f t="shared" si="18"/>
        <v>0</v>
      </c>
      <c r="N22" s="35">
        <f t="shared" si="18"/>
        <v>0</v>
      </c>
      <c r="O22" s="35">
        <f t="shared" ref="O22:X23" si="19">O23</f>
        <v>0</v>
      </c>
      <c r="P22" s="35">
        <f t="shared" si="19"/>
        <v>0</v>
      </c>
      <c r="Q22" s="35">
        <f t="shared" si="19"/>
        <v>0</v>
      </c>
      <c r="R22" s="35">
        <f t="shared" si="19"/>
        <v>0</v>
      </c>
      <c r="S22" s="36">
        <f t="shared" si="19"/>
        <v>0</v>
      </c>
      <c r="T22" s="36">
        <f t="shared" si="19"/>
        <v>0</v>
      </c>
      <c r="U22" s="36">
        <f t="shared" si="19"/>
        <v>0</v>
      </c>
      <c r="V22" s="35">
        <f t="shared" si="19"/>
        <v>0</v>
      </c>
      <c r="W22" s="35">
        <f t="shared" si="19"/>
        <v>0</v>
      </c>
      <c r="X22" s="35">
        <f t="shared" si="19"/>
        <v>0</v>
      </c>
      <c r="Y22" s="35">
        <f t="shared" ref="Y22:AH23" si="20">Y23</f>
        <v>0</v>
      </c>
      <c r="Z22" s="35">
        <f t="shared" si="20"/>
        <v>0</v>
      </c>
      <c r="AA22" s="35">
        <f t="shared" si="20"/>
        <v>0</v>
      </c>
      <c r="AB22" s="35">
        <f t="shared" si="20"/>
        <v>0</v>
      </c>
      <c r="AC22" s="35">
        <f t="shared" si="20"/>
        <v>31189.27</v>
      </c>
      <c r="AD22" s="35">
        <f t="shared" si="20"/>
        <v>0</v>
      </c>
      <c r="AE22" s="35">
        <f t="shared" si="20"/>
        <v>0</v>
      </c>
      <c r="AF22" s="35">
        <f t="shared" si="20"/>
        <v>0</v>
      </c>
      <c r="AG22" s="35">
        <f t="shared" si="20"/>
        <v>0</v>
      </c>
      <c r="AH22" s="35">
        <f t="shared" si="20"/>
        <v>0</v>
      </c>
      <c r="AI22" s="35">
        <f t="shared" ref="AI22:AR23" si="21">AI23</f>
        <v>0</v>
      </c>
      <c r="AJ22" s="35">
        <f t="shared" si="21"/>
        <v>0</v>
      </c>
      <c r="AK22" s="35">
        <f t="shared" si="21"/>
        <v>0</v>
      </c>
      <c r="AL22" s="35">
        <f t="shared" si="21"/>
        <v>0</v>
      </c>
      <c r="AM22" s="35">
        <f t="shared" si="21"/>
        <v>0</v>
      </c>
      <c r="AN22" s="35">
        <f t="shared" si="21"/>
        <v>0</v>
      </c>
      <c r="AO22" s="35">
        <f t="shared" si="21"/>
        <v>0</v>
      </c>
      <c r="AP22" s="35">
        <f t="shared" si="21"/>
        <v>0</v>
      </c>
      <c r="AQ22" s="35">
        <f t="shared" si="21"/>
        <v>0</v>
      </c>
      <c r="AR22" s="35">
        <f t="shared" si="21"/>
        <v>0</v>
      </c>
      <c r="AS22" s="35">
        <f t="shared" ref="AS22:BB23" si="22">AS23</f>
        <v>0</v>
      </c>
      <c r="AT22" s="35">
        <f t="shared" si="22"/>
        <v>0</v>
      </c>
      <c r="AU22" s="35">
        <f t="shared" si="22"/>
        <v>0</v>
      </c>
      <c r="AV22" s="35">
        <f t="shared" si="22"/>
        <v>0</v>
      </c>
      <c r="AW22" s="35">
        <f t="shared" si="22"/>
        <v>0</v>
      </c>
      <c r="AX22" s="35">
        <f t="shared" si="22"/>
        <v>0</v>
      </c>
      <c r="AY22" s="35">
        <f t="shared" si="22"/>
        <v>0</v>
      </c>
      <c r="AZ22" s="35">
        <f t="shared" si="22"/>
        <v>0</v>
      </c>
      <c r="BA22" s="35">
        <f t="shared" si="22"/>
        <v>0</v>
      </c>
      <c r="BB22" s="35">
        <f t="shared" si="22"/>
        <v>0</v>
      </c>
      <c r="BC22" s="35">
        <f t="shared" ref="BC22:BL23" si="23">BC23</f>
        <v>0</v>
      </c>
      <c r="BD22" s="35">
        <f t="shared" si="23"/>
        <v>0</v>
      </c>
      <c r="BE22" s="35">
        <f t="shared" si="23"/>
        <v>0</v>
      </c>
      <c r="BF22" s="35">
        <f t="shared" si="23"/>
        <v>0</v>
      </c>
      <c r="BG22" s="35">
        <f t="shared" si="23"/>
        <v>0</v>
      </c>
      <c r="BH22" s="35">
        <f t="shared" si="23"/>
        <v>0</v>
      </c>
      <c r="BI22" s="35">
        <f t="shared" si="23"/>
        <v>0</v>
      </c>
      <c r="BJ22" s="35">
        <f t="shared" si="23"/>
        <v>0</v>
      </c>
      <c r="BK22" s="36">
        <f t="shared" si="23"/>
        <v>0</v>
      </c>
      <c r="BL22" s="35">
        <f t="shared" si="23"/>
        <v>0</v>
      </c>
      <c r="BM22" s="35">
        <f t="shared" ref="BM22:BV23" si="24">BM23</f>
        <v>0</v>
      </c>
      <c r="BN22" s="35">
        <f t="shared" si="24"/>
        <v>0</v>
      </c>
      <c r="BO22" s="36">
        <f t="shared" si="24"/>
        <v>0</v>
      </c>
      <c r="BP22" s="35">
        <f t="shared" si="24"/>
        <v>0</v>
      </c>
      <c r="BQ22" s="35">
        <f t="shared" si="24"/>
        <v>0</v>
      </c>
      <c r="BR22" s="35">
        <f t="shared" si="24"/>
        <v>0</v>
      </c>
      <c r="BS22" s="35">
        <f t="shared" si="24"/>
        <v>0</v>
      </c>
      <c r="BT22" s="35">
        <f t="shared" si="24"/>
        <v>0</v>
      </c>
      <c r="BU22" s="35">
        <f t="shared" si="24"/>
        <v>0</v>
      </c>
      <c r="BV22" s="35">
        <f t="shared" si="24"/>
        <v>0</v>
      </c>
      <c r="BW22" s="35">
        <f t="shared" ref="BW22:CF23" si="25">BW23</f>
        <v>0</v>
      </c>
      <c r="BX22" s="35">
        <f t="shared" si="25"/>
        <v>0</v>
      </c>
      <c r="BY22" s="35">
        <f t="shared" si="25"/>
        <v>0</v>
      </c>
      <c r="BZ22" s="36">
        <f t="shared" si="25"/>
        <v>0</v>
      </c>
      <c r="CA22" s="35">
        <f t="shared" si="25"/>
        <v>0</v>
      </c>
      <c r="CB22" s="35">
        <f t="shared" si="25"/>
        <v>0</v>
      </c>
      <c r="CC22" s="35">
        <f t="shared" si="25"/>
        <v>0</v>
      </c>
      <c r="CD22" s="35">
        <f t="shared" si="25"/>
        <v>0</v>
      </c>
      <c r="CE22" s="35">
        <f t="shared" si="25"/>
        <v>0</v>
      </c>
      <c r="CF22" s="35">
        <f t="shared" si="25"/>
        <v>0</v>
      </c>
      <c r="CG22" s="35">
        <f t="shared" ref="CG22:CG23" si="26">CG23</f>
        <v>0</v>
      </c>
    </row>
    <row r="23" spans="1:85" ht="21" customHeight="1">
      <c r="A23" s="28"/>
      <c r="B23" s="28" t="s">
        <v>89</v>
      </c>
      <c r="C23" s="28"/>
      <c r="D23" s="34"/>
      <c r="E23" s="35">
        <f t="shared" si="18"/>
        <v>31189.27</v>
      </c>
      <c r="F23" s="35">
        <f t="shared" si="18"/>
        <v>31189.27</v>
      </c>
      <c r="G23" s="35">
        <f t="shared" si="18"/>
        <v>0</v>
      </c>
      <c r="H23" s="35">
        <f t="shared" si="18"/>
        <v>0</v>
      </c>
      <c r="I23" s="35">
        <f t="shared" si="18"/>
        <v>0</v>
      </c>
      <c r="J23" s="35">
        <f t="shared" si="18"/>
        <v>0</v>
      </c>
      <c r="K23" s="36">
        <f t="shared" si="18"/>
        <v>0</v>
      </c>
      <c r="L23" s="36">
        <f t="shared" si="18"/>
        <v>0</v>
      </c>
      <c r="M23" s="36">
        <f t="shared" si="18"/>
        <v>0</v>
      </c>
      <c r="N23" s="35">
        <f t="shared" si="18"/>
        <v>0</v>
      </c>
      <c r="O23" s="35">
        <f t="shared" si="19"/>
        <v>0</v>
      </c>
      <c r="P23" s="35">
        <f t="shared" si="19"/>
        <v>0</v>
      </c>
      <c r="Q23" s="35">
        <f t="shared" si="19"/>
        <v>0</v>
      </c>
      <c r="R23" s="35">
        <f t="shared" si="19"/>
        <v>0</v>
      </c>
      <c r="S23" s="36">
        <f t="shared" si="19"/>
        <v>0</v>
      </c>
      <c r="T23" s="36">
        <f t="shared" si="19"/>
        <v>0</v>
      </c>
      <c r="U23" s="36">
        <f t="shared" si="19"/>
        <v>0</v>
      </c>
      <c r="V23" s="35">
        <f t="shared" si="19"/>
        <v>0</v>
      </c>
      <c r="W23" s="35">
        <f t="shared" si="19"/>
        <v>0</v>
      </c>
      <c r="X23" s="35">
        <f t="shared" si="19"/>
        <v>0</v>
      </c>
      <c r="Y23" s="35">
        <f t="shared" si="20"/>
        <v>0</v>
      </c>
      <c r="Z23" s="35">
        <f t="shared" si="20"/>
        <v>0</v>
      </c>
      <c r="AA23" s="35">
        <f t="shared" si="20"/>
        <v>0</v>
      </c>
      <c r="AB23" s="35">
        <f t="shared" si="20"/>
        <v>0</v>
      </c>
      <c r="AC23" s="35">
        <f t="shared" si="20"/>
        <v>31189.27</v>
      </c>
      <c r="AD23" s="35">
        <f t="shared" si="20"/>
        <v>0</v>
      </c>
      <c r="AE23" s="35">
        <f t="shared" si="20"/>
        <v>0</v>
      </c>
      <c r="AF23" s="35">
        <f t="shared" si="20"/>
        <v>0</v>
      </c>
      <c r="AG23" s="35">
        <f t="shared" si="20"/>
        <v>0</v>
      </c>
      <c r="AH23" s="35">
        <f t="shared" si="20"/>
        <v>0</v>
      </c>
      <c r="AI23" s="35">
        <f t="shared" si="21"/>
        <v>0</v>
      </c>
      <c r="AJ23" s="35">
        <f t="shared" si="21"/>
        <v>0</v>
      </c>
      <c r="AK23" s="35">
        <f t="shared" si="21"/>
        <v>0</v>
      </c>
      <c r="AL23" s="35">
        <f t="shared" si="21"/>
        <v>0</v>
      </c>
      <c r="AM23" s="35">
        <f t="shared" si="21"/>
        <v>0</v>
      </c>
      <c r="AN23" s="35">
        <f t="shared" si="21"/>
        <v>0</v>
      </c>
      <c r="AO23" s="35">
        <f t="shared" si="21"/>
        <v>0</v>
      </c>
      <c r="AP23" s="35">
        <f t="shared" si="21"/>
        <v>0</v>
      </c>
      <c r="AQ23" s="35">
        <f t="shared" si="21"/>
        <v>0</v>
      </c>
      <c r="AR23" s="35">
        <f t="shared" si="21"/>
        <v>0</v>
      </c>
      <c r="AS23" s="35">
        <f t="shared" si="22"/>
        <v>0</v>
      </c>
      <c r="AT23" s="35">
        <f t="shared" si="22"/>
        <v>0</v>
      </c>
      <c r="AU23" s="35">
        <f t="shared" si="22"/>
        <v>0</v>
      </c>
      <c r="AV23" s="35">
        <f t="shared" si="22"/>
        <v>0</v>
      </c>
      <c r="AW23" s="35">
        <f t="shared" si="22"/>
        <v>0</v>
      </c>
      <c r="AX23" s="35">
        <f t="shared" si="22"/>
        <v>0</v>
      </c>
      <c r="AY23" s="35">
        <f t="shared" si="22"/>
        <v>0</v>
      </c>
      <c r="AZ23" s="35">
        <f t="shared" si="22"/>
        <v>0</v>
      </c>
      <c r="BA23" s="35">
        <f t="shared" si="22"/>
        <v>0</v>
      </c>
      <c r="BB23" s="35">
        <f t="shared" si="22"/>
        <v>0</v>
      </c>
      <c r="BC23" s="35">
        <f t="shared" si="23"/>
        <v>0</v>
      </c>
      <c r="BD23" s="35">
        <f t="shared" si="23"/>
        <v>0</v>
      </c>
      <c r="BE23" s="35">
        <f t="shared" si="23"/>
        <v>0</v>
      </c>
      <c r="BF23" s="35">
        <f t="shared" si="23"/>
        <v>0</v>
      </c>
      <c r="BG23" s="35">
        <f t="shared" si="23"/>
        <v>0</v>
      </c>
      <c r="BH23" s="35">
        <f t="shared" si="23"/>
        <v>0</v>
      </c>
      <c r="BI23" s="35">
        <f t="shared" si="23"/>
        <v>0</v>
      </c>
      <c r="BJ23" s="35">
        <f t="shared" si="23"/>
        <v>0</v>
      </c>
      <c r="BK23" s="36">
        <f t="shared" si="23"/>
        <v>0</v>
      </c>
      <c r="BL23" s="35">
        <f t="shared" si="23"/>
        <v>0</v>
      </c>
      <c r="BM23" s="35">
        <f t="shared" si="24"/>
        <v>0</v>
      </c>
      <c r="BN23" s="35">
        <f t="shared" si="24"/>
        <v>0</v>
      </c>
      <c r="BO23" s="36">
        <f t="shared" si="24"/>
        <v>0</v>
      </c>
      <c r="BP23" s="35">
        <f t="shared" si="24"/>
        <v>0</v>
      </c>
      <c r="BQ23" s="35">
        <f t="shared" si="24"/>
        <v>0</v>
      </c>
      <c r="BR23" s="35">
        <f t="shared" si="24"/>
        <v>0</v>
      </c>
      <c r="BS23" s="35">
        <f t="shared" si="24"/>
        <v>0</v>
      </c>
      <c r="BT23" s="35">
        <f t="shared" si="24"/>
        <v>0</v>
      </c>
      <c r="BU23" s="35">
        <f t="shared" si="24"/>
        <v>0</v>
      </c>
      <c r="BV23" s="35">
        <f t="shared" si="24"/>
        <v>0</v>
      </c>
      <c r="BW23" s="35">
        <f t="shared" si="25"/>
        <v>0</v>
      </c>
      <c r="BX23" s="35">
        <f t="shared" si="25"/>
        <v>0</v>
      </c>
      <c r="BY23" s="35">
        <f t="shared" si="25"/>
        <v>0</v>
      </c>
      <c r="BZ23" s="36">
        <f t="shared" si="25"/>
        <v>0</v>
      </c>
      <c r="CA23" s="35">
        <f t="shared" si="25"/>
        <v>0</v>
      </c>
      <c r="CB23" s="35">
        <f t="shared" si="25"/>
        <v>0</v>
      </c>
      <c r="CC23" s="35">
        <f t="shared" si="25"/>
        <v>0</v>
      </c>
      <c r="CD23" s="35">
        <f t="shared" si="25"/>
        <v>0</v>
      </c>
      <c r="CE23" s="35">
        <f t="shared" si="25"/>
        <v>0</v>
      </c>
      <c r="CF23" s="35">
        <f t="shared" si="25"/>
        <v>0</v>
      </c>
      <c r="CG23" s="35">
        <f t="shared" si="26"/>
        <v>0</v>
      </c>
    </row>
    <row r="24" spans="1:85" ht="21" customHeight="1">
      <c r="A24" s="28" t="s">
        <v>98</v>
      </c>
      <c r="B24" s="28" t="s">
        <v>90</v>
      </c>
      <c r="C24" s="28" t="s">
        <v>83</v>
      </c>
      <c r="D24" s="34" t="s">
        <v>103</v>
      </c>
      <c r="E24" s="35">
        <v>31189.27</v>
      </c>
      <c r="F24" s="35">
        <v>31189.27</v>
      </c>
      <c r="G24" s="35">
        <v>0</v>
      </c>
      <c r="H24" s="35">
        <v>0</v>
      </c>
      <c r="I24" s="35">
        <v>0</v>
      </c>
      <c r="J24" s="35">
        <v>0</v>
      </c>
      <c r="K24" s="36">
        <v>0</v>
      </c>
      <c r="L24" s="36">
        <v>0</v>
      </c>
      <c r="M24" s="36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6">
        <v>0</v>
      </c>
      <c r="T24" s="36">
        <v>0</v>
      </c>
      <c r="U24" s="36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31189.27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6">
        <v>0</v>
      </c>
      <c r="BL24" s="35">
        <v>0</v>
      </c>
      <c r="BM24" s="35">
        <v>0</v>
      </c>
      <c r="BN24" s="35">
        <v>0</v>
      </c>
      <c r="BO24" s="36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6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0</v>
      </c>
      <c r="CF24" s="35">
        <v>0</v>
      </c>
      <c r="CG24" s="35">
        <v>0</v>
      </c>
    </row>
    <row r="25" spans="1:85" ht="21" customHeight="1"/>
    <row r="26" spans="1:85" ht="21" customHeight="1"/>
    <row r="27" spans="1:85" ht="21" customHeight="1"/>
  </sheetData>
  <sheetProtection formatCells="0" formatColumns="0" formatRows="0"/>
  <mergeCells count="50">
    <mergeCell ref="AZ7:AZ9"/>
    <mergeCell ref="BB7:BB9"/>
    <mergeCell ref="BA7:BA9"/>
    <mergeCell ref="BC7:BC9"/>
    <mergeCell ref="AO7:AO9"/>
    <mergeCell ref="AP7:AP9"/>
    <mergeCell ref="AQ7:AQ9"/>
    <mergeCell ref="AV7:AV9"/>
    <mergeCell ref="AW7:AW9"/>
    <mergeCell ref="AX7:AX9"/>
    <mergeCell ref="AY7:AY9"/>
    <mergeCell ref="AR7:AR9"/>
    <mergeCell ref="AS7:AS9"/>
    <mergeCell ref="AT7:AT9"/>
    <mergeCell ref="AU7:AU9"/>
    <mergeCell ref="BF7:BF9"/>
    <mergeCell ref="BD7:BD9"/>
    <mergeCell ref="BE7:BE9"/>
    <mergeCell ref="BG7:BG9"/>
    <mergeCell ref="CA8:CA9"/>
    <mergeCell ref="X8:X9"/>
    <mergeCell ref="Y8:Y9"/>
    <mergeCell ref="Z8:Z9"/>
    <mergeCell ref="W8:W9"/>
    <mergeCell ref="E6:E9"/>
    <mergeCell ref="A7:A9"/>
    <mergeCell ref="B7:B9"/>
    <mergeCell ref="C7:C9"/>
    <mergeCell ref="D6:D9"/>
    <mergeCell ref="F7:F9"/>
    <mergeCell ref="AA8:AA9"/>
    <mergeCell ref="AB8:AB9"/>
    <mergeCell ref="AC7:AC9"/>
    <mergeCell ref="AD7:AD9"/>
    <mergeCell ref="AN7:AN9"/>
    <mergeCell ref="AE7:AE9"/>
    <mergeCell ref="AF7:AF9"/>
    <mergeCell ref="AG7:AG9"/>
    <mergeCell ref="AH7:AH9"/>
    <mergeCell ref="AI7:AI9"/>
    <mergeCell ref="AJ7:AJ9"/>
    <mergeCell ref="AK7:AK9"/>
    <mergeCell ref="AL7:AL9"/>
    <mergeCell ref="AM7:AM9"/>
    <mergeCell ref="CF8:CF9"/>
    <mergeCell ref="CG8:CG9"/>
    <mergeCell ref="CB8:CB9"/>
    <mergeCell ref="CC8:CC9"/>
    <mergeCell ref="CD8:CD9"/>
    <mergeCell ref="CE8:CE9"/>
  </mergeCells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"/>
  <sheetViews>
    <sheetView showGridLines="0" showZeros="0" workbookViewId="0"/>
  </sheetViews>
  <sheetFormatPr defaultRowHeight="15"/>
  <cols>
    <col min="1" max="1" width="32" customWidth="1"/>
    <col min="2" max="4" width="4" customWidth="1"/>
    <col min="5" max="5" width="37.83203125" customWidth="1"/>
    <col min="6" max="10" width="16.5" customWidth="1"/>
  </cols>
  <sheetData>
    <row r="1" spans="1:10" ht="38.25" customHeight="1">
      <c r="A1" s="119" t="s">
        <v>104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4.25" customHeight="1">
      <c r="A2" s="117"/>
      <c r="B2" s="117"/>
      <c r="C2" s="117"/>
      <c r="D2" s="117"/>
      <c r="E2" s="117"/>
      <c r="F2" s="117"/>
      <c r="G2" s="117"/>
      <c r="H2" s="117"/>
      <c r="I2" s="117"/>
      <c r="J2" s="118" t="s">
        <v>105</v>
      </c>
    </row>
    <row r="3" spans="1:10" ht="14.25" customHeight="1">
      <c r="A3" s="145" t="s">
        <v>0</v>
      </c>
      <c r="B3" s="147" t="s">
        <v>46</v>
      </c>
      <c r="C3" s="148"/>
      <c r="D3" s="149"/>
      <c r="E3" s="145" t="s">
        <v>47</v>
      </c>
      <c r="F3" s="145" t="s">
        <v>48</v>
      </c>
      <c r="G3" s="145" t="s">
        <v>49</v>
      </c>
      <c r="H3" s="145" t="s">
        <v>50</v>
      </c>
      <c r="I3" s="145" t="s">
        <v>51</v>
      </c>
      <c r="J3" s="145" t="s">
        <v>52</v>
      </c>
    </row>
    <row r="4" spans="1:10" ht="14.25" customHeight="1">
      <c r="A4" s="146"/>
      <c r="B4" s="120" t="s">
        <v>53</v>
      </c>
      <c r="C4" s="120" t="s">
        <v>54</v>
      </c>
      <c r="D4" s="120" t="s">
        <v>55</v>
      </c>
      <c r="E4" s="146"/>
      <c r="F4" s="146"/>
      <c r="G4" s="146"/>
      <c r="H4" s="146"/>
      <c r="I4" s="146"/>
      <c r="J4" s="146"/>
    </row>
    <row r="5" spans="1:10" s="24" customFormat="1" ht="15.75" customHeight="1">
      <c r="A5" s="28"/>
      <c r="B5" s="28"/>
      <c r="C5" s="28"/>
      <c r="D5" s="28"/>
      <c r="E5" s="29"/>
      <c r="F5" s="30"/>
      <c r="G5" s="30"/>
      <c r="H5" s="30"/>
      <c r="I5" s="30"/>
      <c r="J5" s="30"/>
    </row>
  </sheetData>
  <sheetProtection formatCells="0" formatColumns="0" formatRows="0"/>
  <mergeCells count="8">
    <mergeCell ref="I3:I4"/>
    <mergeCell ref="J3:J4"/>
    <mergeCell ref="B3:D3"/>
    <mergeCell ref="E3:E4"/>
    <mergeCell ref="A3:A4"/>
    <mergeCell ref="F3:F4"/>
    <mergeCell ref="G3:G4"/>
    <mergeCell ref="H3:H4"/>
  </mergeCells>
  <phoneticPr fontId="2" type="noConversion"/>
  <pageMargins left="0.75" right="0.75" top="1" bottom="1" header="0.5" footer="0.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表皮</vt:lpstr>
      <vt:lpstr>部门收支总体情况表</vt:lpstr>
      <vt:lpstr>部门收入总表</vt:lpstr>
      <vt:lpstr>部门支出总体情况表</vt:lpstr>
      <vt:lpstr>财政拨款收支总表</vt:lpstr>
      <vt:lpstr>一般公共预算支出表</vt:lpstr>
      <vt:lpstr>三公经费支出情况表</vt:lpstr>
      <vt:lpstr>一般公共预算基本支出情况表</vt:lpstr>
      <vt:lpstr>政府性基金预算收支情况表</vt:lpstr>
      <vt:lpstr>政府采购表</vt:lpstr>
      <vt:lpstr>政府购买服务表</vt:lpstr>
      <vt:lpstr>部门收入总表!Print_Area</vt:lpstr>
      <vt:lpstr>部门收支总体情况表!Print_Area</vt:lpstr>
      <vt:lpstr>部门支出总体情况表!Print_Area</vt:lpstr>
      <vt:lpstr>财政拨款收支总表!Print_Area</vt:lpstr>
      <vt:lpstr>三公经费支出情况表!Print_Area</vt:lpstr>
      <vt:lpstr>一般公共预算基本支出情况表!Print_Area</vt:lpstr>
      <vt:lpstr>一般公共预算支出表!Print_Area</vt:lpstr>
      <vt:lpstr>政府采购表!Print_Area</vt:lpstr>
      <vt:lpstr>政府购买服务表!Print_Area</vt:lpstr>
      <vt:lpstr>政府性基金预算收支情况表!Print_Area</vt:lpstr>
      <vt:lpstr>部门收入总表!Print_Titles</vt:lpstr>
      <vt:lpstr>部门收支总体情况表!Print_Titles</vt:lpstr>
      <vt:lpstr>部门支出总体情况表!Print_Titles</vt:lpstr>
      <vt:lpstr>财政拨款收支总表!Print_Titles</vt:lpstr>
      <vt:lpstr>三公经费支出情况表!Print_Titles</vt:lpstr>
      <vt:lpstr>一般公共预算基本支出情况表!Print_Titles</vt:lpstr>
      <vt:lpstr>一般公共预算支出表!Print_Titles</vt:lpstr>
      <vt:lpstr>政府采购表!Print_Titles</vt:lpstr>
      <vt:lpstr>政府购买服务表!Print_Titles</vt:lpstr>
      <vt:lpstr>政府性基金预算收支情况表!Print_Titles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jiaojinxin</dc:creator>
  <cp:lastModifiedBy>China</cp:lastModifiedBy>
  <dcterms:created xsi:type="dcterms:W3CDTF">2018-03-06T13:42:35Z</dcterms:created>
  <dcterms:modified xsi:type="dcterms:W3CDTF">2022-08-26T01:07:57Z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10751302</vt:i4>
  </property>
</Properties>
</file>